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ptShared\Comptrol\Jodi\American Rescue Plan Task Force\2024\"/>
    </mc:Choice>
  </mc:AlternateContent>
  <xr:revisionPtr revIDLastSave="0" documentId="13_ncr:1_{A13FBDFE-5698-4D9A-ADCE-A06672416ECF}" xr6:coauthVersionLast="47" xr6:coauthVersionMax="47" xr10:uidLastSave="{00000000-0000-0000-0000-000000000000}"/>
  <bookViews>
    <workbookView xWindow="-120" yWindow="-120" windowWidth="29040" windowHeight="17640" xr2:uid="{C409A5FB-AA84-49FD-A669-FF6FA0793979}"/>
  </bookViews>
  <sheets>
    <sheet name="Subrecipients" sheetId="1" r:id="rId1"/>
    <sheet name="Beneficiaries" sheetId="2" r:id="rId2"/>
    <sheet name="Awards Declined " sheetId="3" r:id="rId3"/>
  </sheets>
  <definedNames>
    <definedName name="_xlnm._FilterDatabase" localSheetId="0" hidden="1">Subrecipients!$A$5:$U$13</definedName>
    <definedName name="_xlnm.Print_Area" localSheetId="0">Subrecipients!$A$3:$U$16</definedName>
    <definedName name="_xlnm.Print_Titles" localSheetId="0">Subrecipients!$1:$5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5" i="1" l="1"/>
  <c r="G15" i="1"/>
  <c r="F15" i="1"/>
  <c r="T15" i="1"/>
  <c r="P15" i="1"/>
  <c r="N15" i="1"/>
  <c r="L15" i="1"/>
  <c r="J15" i="1"/>
  <c r="K15" i="2" l="1"/>
  <c r="H19" i="3"/>
  <c r="O15" i="2" l="1"/>
  <c r="I14" i="2"/>
  <c r="I13" i="2"/>
  <c r="I12" i="2"/>
  <c r="I11" i="2"/>
  <c r="I10" i="2"/>
  <c r="I9" i="2"/>
  <c r="I6" i="2"/>
  <c r="H13" i="3"/>
  <c r="H12" i="3"/>
  <c r="I15" i="2" l="1"/>
</calcChain>
</file>

<file path=xl/sharedStrings.xml><?xml version="1.0" encoding="utf-8"?>
<sst xmlns="http://schemas.openxmlformats.org/spreadsheetml/2006/main" count="275" uniqueCount="222">
  <si>
    <t>Organization Name</t>
  </si>
  <si>
    <t>Project Name</t>
  </si>
  <si>
    <t xml:space="preserve">Contact Name </t>
  </si>
  <si>
    <t>Contact Email</t>
  </si>
  <si>
    <t>UHY Reviewer</t>
  </si>
  <si>
    <t>Draw #1</t>
  </si>
  <si>
    <t>Date of City Payment</t>
  </si>
  <si>
    <t>Draw #2</t>
  </si>
  <si>
    <t>Draw #3</t>
  </si>
  <si>
    <t>Balance of Awards Remaining</t>
  </si>
  <si>
    <t>Comments</t>
  </si>
  <si>
    <t>Martha McCabe</t>
  </si>
  <si>
    <t>TOTAL</t>
  </si>
  <si>
    <t xml:space="preserve">Date  - Subrecipient Agreement Fully Executed </t>
  </si>
  <si>
    <t xml:space="preserve">Awards Declined/Rescinded </t>
  </si>
  <si>
    <t>Bristol, CT - BBBGP Subrecipients Draw Downs</t>
  </si>
  <si>
    <t>300 Broad Street Property LLC</t>
  </si>
  <si>
    <t xml:space="preserve">AMERICAN LEGION SEICHEPREY POST 2 </t>
  </si>
  <si>
    <t>BRISTOL SHELL</t>
  </si>
  <si>
    <t>Connecticut Tool and Cutter</t>
  </si>
  <si>
    <t>Harvest Bakery Inc.</t>
  </si>
  <si>
    <t>Mumaste, LLC</t>
  </si>
  <si>
    <t>Niki Real Estate LLC</t>
  </si>
  <si>
    <t>Ovams Properties LLC</t>
  </si>
  <si>
    <t>Stafford Commons LLC</t>
  </si>
  <si>
    <t>T SALON LLC</t>
  </si>
  <si>
    <t>Thomas C. Zipp LLC</t>
  </si>
  <si>
    <t>Tommy's Place &amp; Market</t>
  </si>
  <si>
    <t xml:space="preserve">Parking Lot repairs,lighting for public safety </t>
  </si>
  <si>
    <t>Outdoor Kitchen Expansion/Emergency Shelter</t>
  </si>
  <si>
    <t>PUMPS/TANKS UPGRADE - SECURITY/PUBLIC SAFETY STDS</t>
  </si>
  <si>
    <t xml:space="preserve">Repair of damaged building &amp; equipment </t>
  </si>
  <si>
    <t xml:space="preserve">Replace kitchen equipment </t>
  </si>
  <si>
    <t>New doors, New basement door, windows, new flooring in waiting room, decking into the building, New shutters for the building, updating the venting of the air conditioning and heating system</t>
  </si>
  <si>
    <t>Shum's Path Project at Pinehurst Farm</t>
  </si>
  <si>
    <t>Storm water drainage system</t>
  </si>
  <si>
    <t>Repairs to 169 Middle st.</t>
  </si>
  <si>
    <t>Stafford Commons Revitalization Progject</t>
  </si>
  <si>
    <t>Outdoor patio  and Event space project</t>
  </si>
  <si>
    <t>Historic Main Street to Center Street Parking and Pathway Revitalization Project (parcel ref:  Map Block:  26-P-1-1, PID:  21367)</t>
  </si>
  <si>
    <t xml:space="preserve">Construct outdoor public seating, curb-side pick up &amp; install POS system </t>
  </si>
  <si>
    <t>Armen Boyajian</t>
  </si>
  <si>
    <t>Walt Fisher  (860)307-5244</t>
  </si>
  <si>
    <t>TONG GUO</t>
  </si>
  <si>
    <t>Dr Caroline Skudlarek</t>
  </si>
  <si>
    <t xml:space="preserve">Michael Niman </t>
  </si>
  <si>
    <t>Dina Merrow</t>
  </si>
  <si>
    <t>Pankajkumar Patel</t>
  </si>
  <si>
    <t>Olcott V Snow Jr.</t>
  </si>
  <si>
    <t>Alfred F Morrocco Jr</t>
  </si>
  <si>
    <t>freddy sinchi</t>
  </si>
  <si>
    <t xml:space="preserve">Thomas C. Zipp </t>
  </si>
  <si>
    <t>TJWhite LLC</t>
  </si>
  <si>
    <t>armen@stillmandevelopment.com, 2126865650</t>
  </si>
  <si>
    <t>wpfisher@sbcglobal.net; walter_fisher@optum.com</t>
  </si>
  <si>
    <t>GT2008NB@GMAIL.COM, 860-612-8465</t>
  </si>
  <si>
    <t>nancy@ctctool.com, 860-314-1740</t>
  </si>
  <si>
    <t>Rhairman@icloud.com, 8609775838</t>
  </si>
  <si>
    <t>dina@pinehurstgarden.com, 860-202-3874</t>
  </si>
  <si>
    <t>pkpatel1962@gmail.com, 860-681-7345</t>
  </si>
  <si>
    <t>ovresources@gmail.com, 8602145980</t>
  </si>
  <si>
    <t>d.hudak@sbcglobal.net, 8605825300</t>
  </si>
  <si>
    <t>crimafre3@hotmail.com, 347-623-6669</t>
  </si>
  <si>
    <t>tczipp@gmail.com, 860-729-4645</t>
  </si>
  <si>
    <t>Tommysplaceandmarket860@gmail.com, 203-707-4936</t>
  </si>
  <si>
    <t xml:space="preserve">Balance to Disburse </t>
  </si>
  <si>
    <t>BBBGP Beneficiaries - Draw Down</t>
  </si>
  <si>
    <t>BBBGP</t>
  </si>
  <si>
    <t>Good Shepherd Episcopal Church</t>
  </si>
  <si>
    <t>David Hartley</t>
  </si>
  <si>
    <t>dhartley@snet.net, 8602767089</t>
  </si>
  <si>
    <t>Capital Program - lead mitigation/exterior preservation</t>
  </si>
  <si>
    <t xml:space="preserve">To fix exterior lead mitagation &amp; repairs to the Building. </t>
  </si>
  <si>
    <t>M.C. Enterprise LLP</t>
  </si>
  <si>
    <t>Louis Martin</t>
  </si>
  <si>
    <t>modern@moderncabinets.com, 8605939190</t>
  </si>
  <si>
    <t>River Erosion Repair</t>
  </si>
  <si>
    <t>To mitigate the riverbank water damage.</t>
  </si>
  <si>
    <t>Kenmore Square LLC</t>
  </si>
  <si>
    <t>Kenmore Square Revitalization Project</t>
  </si>
  <si>
    <t>New roof/upgrading heating and air conditioning units/repairs to building facade.</t>
  </si>
  <si>
    <t xml:space="preserve">Main Street Pint &amp; Plate </t>
  </si>
  <si>
    <t>John Rusgrove</t>
  </si>
  <si>
    <t>johnrusgrove@yahoo.com, 18608239804</t>
  </si>
  <si>
    <t>Main Street Pint and Plate Outdoor Patio</t>
  </si>
  <si>
    <t>To add a 25' x 20' Modular patio to the front of the restaurant.</t>
  </si>
  <si>
    <t>The Parkside Cafe</t>
  </si>
  <si>
    <t>Leanne Rusgrove</t>
  </si>
  <si>
    <t>Leannerusgrove@yahoo.com, 12032177980</t>
  </si>
  <si>
    <t>Patio for outdoor dining</t>
  </si>
  <si>
    <t>Construction of 25'x20' outdoor dining area.</t>
  </si>
  <si>
    <t>Shear Designs LLC</t>
  </si>
  <si>
    <t>Patricia  Lodovico</t>
  </si>
  <si>
    <t>pplodovico@charter.net, 860-584-1920</t>
  </si>
  <si>
    <t>indoor improvements</t>
  </si>
  <si>
    <t>To replace vinyl tile floors, paint walls, and fix ceiling in entry way.</t>
  </si>
  <si>
    <t>Hollywood Nails</t>
  </si>
  <si>
    <t>Binh Tran</t>
  </si>
  <si>
    <t>Binh.tran2@sanofi.com, 860-335-4659</t>
  </si>
  <si>
    <t xml:space="preserve">Install new sink and HVAC system </t>
  </si>
  <si>
    <t>Upgrade our ventilation system our salon.</t>
  </si>
  <si>
    <t>Cindy's nail</t>
  </si>
  <si>
    <t>Nguyet ho</t>
  </si>
  <si>
    <t>hnguyet10@yahoo.com, 8607095173</t>
  </si>
  <si>
    <t>Fixing Inside nail salon</t>
  </si>
  <si>
    <t>New ceiling, painting the salon, change a new light and change furniture.</t>
  </si>
  <si>
    <t>Upgrades to the bakery equipment.</t>
  </si>
  <si>
    <t>American Clock &amp; Watch Museum</t>
  </si>
  <si>
    <t>Patricia Philippon</t>
  </si>
  <si>
    <t>director@clockmuseum.org, 8608787172</t>
  </si>
  <si>
    <t xml:space="preserve">Museum parking lot safety improvements due to lifting of COVID restrictions </t>
  </si>
  <si>
    <t>To repave the approximately 6,500 square foot parking lot on the north side of their 100 Maple Street property.</t>
  </si>
  <si>
    <t>Augie's Cafe</t>
  </si>
  <si>
    <t>Melisa Pritchard</t>
  </si>
  <si>
    <t>odpmap3000@yahoo.com, 2033142957</t>
  </si>
  <si>
    <t xml:space="preserve">Renovations and upgrade to public restroom facilities </t>
  </si>
  <si>
    <t>Upgrade the bathroom facilities.</t>
  </si>
  <si>
    <t>Emily's Catering Group</t>
  </si>
  <si>
    <t>RICHARD J KERZNER</t>
  </si>
  <si>
    <t>rick@emilyscater.com, 8605858625</t>
  </si>
  <si>
    <t>Repair and/or replacement existing driveway/parking</t>
  </si>
  <si>
    <t xml:space="preserve">To repair and/or replace existing parking area and driveway. </t>
  </si>
  <si>
    <t>GP Financial LLC</t>
  </si>
  <si>
    <t xml:space="preserve">Roof repairs to apartments </t>
  </si>
  <si>
    <t>Rehabilitate the roof of a 6 Family Apartment building.</t>
  </si>
  <si>
    <t>Hearthstone Holdings, LLC</t>
  </si>
  <si>
    <t>Hilary Stoudt</t>
  </si>
  <si>
    <t>hmstoudt@gmail.com, 860-614-6827</t>
  </si>
  <si>
    <t>West End Storm Drainage</t>
  </si>
  <si>
    <t xml:space="preserve">Installing underground stormwater drainage prevents stormwater from touching the surface of parking lots and walkways, where it collects salt and other debris, before being properly routed to treatment. </t>
  </si>
  <si>
    <t>hilary@hearthstoneholdings.com, 860-614-6827</t>
  </si>
  <si>
    <t xml:space="preserve">Neighborhood Seating for Business Owners </t>
  </si>
  <si>
    <t xml:space="preserve">Provide outdoor seating in a currently un-utilized and central area to several restaurants and quick service entities allowing the use of outdoor seating for those who don't have the option/space. The ability to offer outdoor seating during this time is paramount to patrons comfortability and ultimately a restaurants success. </t>
  </si>
  <si>
    <t>Italian Social Club of Forestville, Inc</t>
  </si>
  <si>
    <t>Robert A. Quinto</t>
  </si>
  <si>
    <t>italiansocialclub@yahoo.com, 860 977 5143</t>
  </si>
  <si>
    <t xml:space="preserve">Construction of outdoor pavilion for public use </t>
  </si>
  <si>
    <t>Fund building of the pavilion to allow for outside events.</t>
  </si>
  <si>
    <t>Patricia  or Philip Lodovico</t>
  </si>
  <si>
    <t>pplodovico@charter.net, 860-989-3524</t>
  </si>
  <si>
    <t>Septic  Repairs</t>
  </si>
  <si>
    <t xml:space="preserve">To improve capacity of waste water and storm water systems. </t>
  </si>
  <si>
    <t>Vrinda Enterprises LLC/DBA Pine Street Package Store</t>
  </si>
  <si>
    <t>PankajKumar Patel</t>
  </si>
  <si>
    <t>divyapat1962@gmail.com</t>
  </si>
  <si>
    <t>Renovation and upgrade refrigeration system</t>
  </si>
  <si>
    <t>Update refrigeration system and install automatic doors.</t>
  </si>
  <si>
    <t xml:space="preserve">Email notifying of change of status </t>
  </si>
  <si>
    <t>Feb. 21, 2023 - email 3/3/23 - to SWITCH to Beneficiary</t>
  </si>
  <si>
    <t>UHY emailed Feb. 23 and March 31 - no reply - understand business is for Sale</t>
  </si>
  <si>
    <t>Feb. 27, 2023 - replied wished to be a beneficiary</t>
  </si>
  <si>
    <t>Feb. 21, 2023 - phoned 3/1/23 - changed email - wished to be a beneficiary</t>
  </si>
  <si>
    <t xml:space="preserve">Feb. 21, 2023 - phoned 2/22/23 to SWITCH to Beneficiary </t>
  </si>
  <si>
    <t>Feb. 21, 2023 - emailed March 1, 2023 to SWTICH to beneficiary</t>
  </si>
  <si>
    <t>Replied 4/13/2023 to SWTICH to beneficiary</t>
  </si>
  <si>
    <t>Feb. 21, 2023 - talked with by phone 3/2/23 to SWITCH to beneficiary</t>
  </si>
  <si>
    <t>Balance to Disburse</t>
  </si>
  <si>
    <t>7/6/2023 Check #2146744</t>
  </si>
  <si>
    <t>Description</t>
  </si>
  <si>
    <t>Shear Design</t>
  </si>
  <si>
    <t>8/14/2023 Check # 510146</t>
  </si>
  <si>
    <t xml:space="preserve">APPROVED CITY SHARE </t>
  </si>
  <si>
    <t xml:space="preserve">TOTAL PROJECT COST </t>
  </si>
  <si>
    <t xml:space="preserve">Total Project Cost </t>
  </si>
  <si>
    <t xml:space="preserve">Approved City Share </t>
  </si>
  <si>
    <t>MATCHING GRANT ($1 in sub match for every $1 City)</t>
  </si>
  <si>
    <t xml:space="preserve">Orange - CLOSED </t>
  </si>
  <si>
    <t xml:space="preserve">Received Email notifying need to draw by Jan. 30, 2024 </t>
  </si>
  <si>
    <t xml:space="preserve">Contact Name &amp; Email </t>
  </si>
  <si>
    <t>Project Title</t>
  </si>
  <si>
    <t>Project Description</t>
  </si>
  <si>
    <t xml:space="preserve">Total Project Expense </t>
  </si>
  <si>
    <t>City Funds (Share)</t>
  </si>
  <si>
    <t>New construction for customer safety</t>
  </si>
  <si>
    <t>Outdoor patio &amp; curb side construction</t>
  </si>
  <si>
    <t>Total Returned to City</t>
  </si>
  <si>
    <t>Contact Name</t>
  </si>
  <si>
    <t>Email</t>
  </si>
  <si>
    <t>8 BBBGP Subrecipients</t>
  </si>
  <si>
    <t xml:space="preserve">Draw #1 </t>
  </si>
  <si>
    <t>14 Awards Declined or Redacted by City</t>
  </si>
  <si>
    <t xml:space="preserve">Draw #2 </t>
  </si>
  <si>
    <t xml:space="preserve">Draw #3 </t>
  </si>
  <si>
    <t>Must submit lst draw down by Jan. 30, 2024</t>
  </si>
  <si>
    <t>9/15/2023 - Check # 11208</t>
  </si>
  <si>
    <t xml:space="preserve">Drawing Funds </t>
  </si>
  <si>
    <t>Yellow indicates awards REDACTED by CITY</t>
  </si>
  <si>
    <t>9/26/203 - Check # 511470</t>
  </si>
  <si>
    <t>9/30/023-Check #511442</t>
  </si>
  <si>
    <t>Subrecipient Type</t>
  </si>
  <si>
    <t>Small Business</t>
  </si>
  <si>
    <t>Non-Profit</t>
  </si>
  <si>
    <t>Type of Beneficiary</t>
  </si>
  <si>
    <t xml:space="preserve">Draw #4 </t>
  </si>
  <si>
    <t>Montage Hair Design</t>
  </si>
  <si>
    <t>Check # 512881 11/17/2023</t>
  </si>
  <si>
    <t>Check # 51289 11/17/2023</t>
  </si>
  <si>
    <t>Check #510454 8/31/23</t>
  </si>
  <si>
    <t>Check # 510238 8/31/23</t>
  </si>
  <si>
    <t xml:space="preserve">Draw #5 </t>
  </si>
  <si>
    <t xml:space="preserve">Final Draw sent to City 12/15/2023 - ready to CLOSE OUT when final payment issued by City to subrecipient </t>
  </si>
  <si>
    <t>adam_pio@yahoo.com</t>
  </si>
  <si>
    <t xml:space="preserve">Adam Pio </t>
  </si>
  <si>
    <t>Notes</t>
  </si>
  <si>
    <t>Previous owner passed away - new contact ADAM PIO - UHY sent 12/15/2023 asking if still wanting funds - needs Beneficiary Agreement from City</t>
  </si>
  <si>
    <t>Sent to City 12/20/2023</t>
  </si>
  <si>
    <t xml:space="preserve">Waiting for Dec. bank statement from sub - UHY will complete review after receiving.  </t>
  </si>
  <si>
    <t>Updated Jan. 2, 2024</t>
  </si>
  <si>
    <t>Will be submitting reimbursement request before Jan. 15, 2023 - agreement has been signed.</t>
  </si>
  <si>
    <t>Notified by 12/27/2023 email - all funds have been raised but will not request $5,000 reimbursement until contractor is hired.</t>
  </si>
  <si>
    <t>Signed Beneficiary Agreement 11/16/2023</t>
  </si>
  <si>
    <t>Business has been sold - agreement to be terminated after Jan. 30, 2024.</t>
  </si>
  <si>
    <t xml:space="preserve">Project completed &amp; funding awarded - CLOSED. </t>
  </si>
  <si>
    <t>Montage Hair Deaign City Award = $23,599.60 - total Project = $47,199.20</t>
  </si>
  <si>
    <t>Received UHY email notifying draw required by 1/30/2024</t>
  </si>
  <si>
    <t>Draw #5</t>
  </si>
  <si>
    <t>Contacted UHY by phone 12/22/2023 - will submit lst reimbursement by 1/20/24</t>
  </si>
  <si>
    <t>Check # 513250 12/13/2023</t>
  </si>
  <si>
    <t>Check # 513878 12/20/2023</t>
  </si>
  <si>
    <t>Check # 514010 12/22/2023</t>
  </si>
  <si>
    <t>Returning $100.40 to City 1/2/2024 - ready to CLOSE OUT when final payment issued by City to subrecipient</t>
  </si>
  <si>
    <t>Returned $100.40 to City 1/2/24, thereby reducing the total award.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</si>
</sst>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ova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u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 Nova"/>
      <family val="2"/>
    </font>
    <font>
      <b/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Arial Nova"/>
      <family val="2"/>
    </font>
    <font>
      <b/>
      <sz val="16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1">
    <xf numFmtId="0" fontId="0" fillId="0" borderId="0" xfId="0"/>
    <xf numFmtId="0" fontId="0" fillId="4" borderId="0" xfId="0" applyFill="1"/>
    <xf numFmtId="0" fontId="4" fillId="4" borderId="0" xfId="0" applyFont="1" applyFill="1"/>
    <xf numFmtId="0" fontId="8" fillId="4" borderId="0" xfId="0" applyFont="1" applyFill="1"/>
    <xf numFmtId="0" fontId="8" fillId="0" borderId="0" xfId="0" applyFont="1"/>
    <xf numFmtId="0" fontId="4" fillId="0" borderId="0" xfId="0" applyFont="1" applyAlignment="1">
      <alignment horizontal="center" vertical="center"/>
    </xf>
    <xf numFmtId="43" fontId="4" fillId="0" borderId="0" xfId="1" applyFont="1"/>
    <xf numFmtId="43" fontId="0" fillId="0" borderId="0" xfId="1" applyFont="1"/>
    <xf numFmtId="43" fontId="3" fillId="3" borderId="1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/>
    <xf numFmtId="0" fontId="19" fillId="4" borderId="3" xfId="0" applyFont="1" applyFill="1" applyBorder="1" applyAlignment="1">
      <alignment horizontal="center" vertical="center" wrapText="1"/>
    </xf>
    <xf numFmtId="0" fontId="20" fillId="4" borderId="3" xfId="3" applyFont="1" applyFill="1" applyBorder="1" applyAlignment="1">
      <alignment horizontal="center" vertical="center" wrapText="1"/>
    </xf>
    <xf numFmtId="44" fontId="19" fillId="4" borderId="3" xfId="2" applyFont="1" applyFill="1" applyBorder="1" applyAlignment="1">
      <alignment horizontal="center" vertical="center" wrapText="1"/>
    </xf>
    <xf numFmtId="44" fontId="21" fillId="4" borderId="3" xfId="2" applyFont="1" applyFill="1" applyBorder="1" applyAlignment="1">
      <alignment horizontal="center" vertical="center" wrapText="1"/>
    </xf>
    <xf numFmtId="0" fontId="6" fillId="4" borderId="0" xfId="0" applyFont="1" applyFill="1"/>
    <xf numFmtId="0" fontId="6" fillId="0" borderId="0" xfId="0" applyFont="1"/>
    <xf numFmtId="0" fontId="22" fillId="4" borderId="3" xfId="3" applyFont="1" applyFill="1" applyBorder="1" applyAlignment="1">
      <alignment horizontal="center" vertical="center" wrapText="1"/>
    </xf>
    <xf numFmtId="44" fontId="6" fillId="4" borderId="3" xfId="2" applyFont="1" applyFill="1" applyBorder="1" applyAlignment="1">
      <alignment horizontal="center" vertical="center" wrapText="1"/>
    </xf>
    <xf numFmtId="6" fontId="12" fillId="4" borderId="3" xfId="2" applyNumberFormat="1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vertical="center" wrapText="1"/>
    </xf>
    <xf numFmtId="44" fontId="12" fillId="4" borderId="3" xfId="2" applyFont="1" applyFill="1" applyBorder="1" applyAlignment="1">
      <alignment horizontal="center" vertical="center" wrapText="1"/>
    </xf>
    <xf numFmtId="44" fontId="11" fillId="4" borderId="3" xfId="2" applyFont="1" applyFill="1" applyBorder="1" applyAlignment="1">
      <alignment horizontal="center" vertical="center" wrapText="1"/>
    </xf>
    <xf numFmtId="44" fontId="5" fillId="4" borderId="3" xfId="2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44" fontId="11" fillId="0" borderId="3" xfId="2" applyFont="1" applyFill="1" applyBorder="1" applyAlignment="1">
      <alignment horizontal="center" vertical="center" wrapText="1"/>
    </xf>
    <xf numFmtId="44" fontId="5" fillId="0" borderId="3" xfId="2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16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5" fillId="6" borderId="3" xfId="3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43" fontId="29" fillId="3" borderId="1" xfId="1" applyFont="1" applyFill="1" applyBorder="1" applyAlignment="1">
      <alignment horizontal="center" vertical="center" wrapText="1"/>
    </xf>
    <xf numFmtId="44" fontId="12" fillId="5" borderId="3" xfId="2" applyFont="1" applyFill="1" applyBorder="1" applyAlignment="1">
      <alignment horizontal="center" vertical="center" wrapText="1"/>
    </xf>
    <xf numFmtId="44" fontId="5" fillId="5" borderId="3" xfId="2" applyFont="1" applyFill="1" applyBorder="1" applyAlignment="1">
      <alignment horizontal="center" vertical="center" wrapText="1"/>
    </xf>
    <xf numFmtId="44" fontId="12" fillId="5" borderId="3" xfId="2" applyFont="1" applyFill="1" applyBorder="1" applyAlignment="1">
      <alignment horizontal="center" vertical="top" wrapText="1"/>
    </xf>
    <xf numFmtId="0" fontId="28" fillId="6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0" fillId="4" borderId="3" xfId="3" applyFont="1" applyFill="1" applyBorder="1" applyAlignment="1">
      <alignment horizontal="center" vertical="center" wrapText="1"/>
    </xf>
    <xf numFmtId="43" fontId="30" fillId="4" borderId="4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4" fontId="30" fillId="5" borderId="3" xfId="2" applyFont="1" applyFill="1" applyBorder="1" applyAlignment="1">
      <alignment horizontal="left" vertical="center"/>
    </xf>
    <xf numFmtId="14" fontId="23" fillId="4" borderId="3" xfId="2" applyNumberFormat="1" applyFont="1" applyFill="1" applyBorder="1" applyAlignment="1">
      <alignment horizontal="center" vertical="center" wrapText="1"/>
    </xf>
    <xf numFmtId="14" fontId="30" fillId="4" borderId="3" xfId="2" applyNumberFormat="1" applyFont="1" applyFill="1" applyBorder="1" applyAlignment="1">
      <alignment horizontal="center" vertical="center" wrapText="1"/>
    </xf>
    <xf numFmtId="44" fontId="30" fillId="5" borderId="3" xfId="2" applyFont="1" applyFill="1" applyBorder="1" applyAlignment="1">
      <alignment horizontal="left" vertical="center" wrapText="1"/>
    </xf>
    <xf numFmtId="43" fontId="30" fillId="4" borderId="3" xfId="1" applyFont="1" applyFill="1" applyBorder="1" applyAlignment="1">
      <alignment horizontal="left" vertical="center" wrapText="1"/>
    </xf>
    <xf numFmtId="44" fontId="30" fillId="5" borderId="3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4" fontId="4" fillId="0" borderId="0" xfId="2" applyFont="1"/>
    <xf numFmtId="44" fontId="23" fillId="5" borderId="3" xfId="2" applyFont="1" applyFill="1" applyBorder="1" applyAlignment="1">
      <alignment horizontal="center" vertical="center" wrapText="1"/>
    </xf>
    <xf numFmtId="44" fontId="30" fillId="8" borderId="3" xfId="2" applyFont="1" applyFill="1" applyBorder="1" applyAlignment="1">
      <alignment horizontal="center" vertical="center" wrapText="1"/>
    </xf>
    <xf numFmtId="43" fontId="3" fillId="8" borderId="1" xfId="1" applyFont="1" applyFill="1" applyBorder="1" applyAlignment="1">
      <alignment horizontal="center" vertical="center" wrapText="1"/>
    </xf>
    <xf numFmtId="44" fontId="14" fillId="8" borderId="3" xfId="2" applyFont="1" applyFill="1" applyBorder="1" applyAlignment="1">
      <alignment horizontal="center" vertical="center" wrapText="1"/>
    </xf>
    <xf numFmtId="44" fontId="14" fillId="8" borderId="3" xfId="2" applyFont="1" applyFill="1" applyBorder="1" applyAlignment="1">
      <alignment horizontal="center" vertical="top" wrapText="1"/>
    </xf>
    <xf numFmtId="0" fontId="18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5" fillId="9" borderId="3" xfId="3" applyFont="1" applyFill="1" applyBorder="1" applyAlignment="1">
      <alignment horizontal="center" vertical="center" wrapText="1"/>
    </xf>
    <xf numFmtId="44" fontId="14" fillId="9" borderId="3" xfId="2" applyFont="1" applyFill="1" applyBorder="1" applyAlignment="1">
      <alignment horizontal="center" vertical="center" wrapText="1"/>
    </xf>
    <xf numFmtId="44" fontId="12" fillId="9" borderId="3" xfId="2" applyFont="1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44" fontId="0" fillId="9" borderId="0" xfId="2" applyFont="1" applyFill="1"/>
    <xf numFmtId="43" fontId="0" fillId="9" borderId="0" xfId="1" applyFont="1" applyFill="1"/>
    <xf numFmtId="44" fontId="12" fillId="9" borderId="0" xfId="2" applyFont="1" applyFill="1" applyAlignment="1">
      <alignment horizontal="center" vertical="center"/>
    </xf>
    <xf numFmtId="43" fontId="12" fillId="9" borderId="0" xfId="1" applyFont="1" applyFill="1"/>
    <xf numFmtId="0" fontId="12" fillId="6" borderId="0" xfId="0" applyFont="1" applyFill="1"/>
    <xf numFmtId="0" fontId="23" fillId="6" borderId="3" xfId="0" applyFont="1" applyFill="1" applyBorder="1" applyAlignment="1">
      <alignment horizontal="center" vertical="center" wrapText="1"/>
    </xf>
    <xf numFmtId="0" fontId="30" fillId="6" borderId="3" xfId="3" applyFont="1" applyFill="1" applyBorder="1" applyAlignment="1">
      <alignment horizontal="center" vertical="center" wrapText="1"/>
    </xf>
    <xf numFmtId="14" fontId="23" fillId="6" borderId="3" xfId="2" applyNumberFormat="1" applyFont="1" applyFill="1" applyBorder="1" applyAlignment="1">
      <alignment horizontal="center" vertical="center"/>
    </xf>
    <xf numFmtId="14" fontId="23" fillId="6" borderId="3" xfId="2" applyNumberFormat="1" applyFont="1" applyFill="1" applyBorder="1" applyAlignment="1">
      <alignment horizontal="center" vertical="center" wrapText="1"/>
    </xf>
    <xf numFmtId="44" fontId="30" fillId="6" borderId="3" xfId="2" applyFont="1" applyFill="1" applyBorder="1" applyAlignment="1">
      <alignment horizontal="left" vertical="center"/>
    </xf>
    <xf numFmtId="43" fontId="30" fillId="6" borderId="3" xfId="1" applyFont="1" applyFill="1" applyBorder="1" applyAlignment="1">
      <alignment horizontal="left" vertical="center"/>
    </xf>
    <xf numFmtId="44" fontId="30" fillId="6" borderId="3" xfId="2" applyFont="1" applyFill="1" applyBorder="1" applyAlignment="1">
      <alignment horizontal="left" vertical="center" wrapText="1"/>
    </xf>
    <xf numFmtId="43" fontId="30" fillId="6" borderId="3" xfId="1" applyFont="1" applyFill="1" applyBorder="1" applyAlignment="1">
      <alignment horizontal="left" vertical="center" wrapText="1"/>
    </xf>
    <xf numFmtId="0" fontId="0" fillId="6" borderId="0" xfId="0" applyFont="1" applyFill="1" applyAlignment="1">
      <alignment horizontal="center" vertical="center" wrapText="1"/>
    </xf>
    <xf numFmtId="44" fontId="0" fillId="6" borderId="0" xfId="2" applyFont="1" applyFill="1"/>
    <xf numFmtId="0" fontId="18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top" wrapText="1"/>
    </xf>
    <xf numFmtId="0" fontId="15" fillId="6" borderId="3" xfId="3" applyFont="1" applyFill="1" applyBorder="1" applyAlignment="1">
      <alignment horizontal="center" vertical="top" wrapText="1"/>
    </xf>
    <xf numFmtId="0" fontId="7" fillId="6" borderId="0" xfId="3" applyFill="1" applyAlignment="1">
      <alignment horizontal="center" vertical="center"/>
    </xf>
    <xf numFmtId="43" fontId="0" fillId="6" borderId="0" xfId="1" applyFont="1" applyFill="1"/>
    <xf numFmtId="44" fontId="12" fillId="6" borderId="0" xfId="2" applyFont="1" applyFill="1"/>
    <xf numFmtId="44" fontId="12" fillId="6" borderId="0" xfId="2" applyFont="1" applyFill="1" applyAlignment="1">
      <alignment horizontal="center" vertical="center"/>
    </xf>
    <xf numFmtId="44" fontId="8" fillId="6" borderId="0" xfId="2" applyFont="1" applyFill="1" applyAlignment="1">
      <alignment horizontal="center" vertical="center"/>
    </xf>
    <xf numFmtId="0" fontId="8" fillId="6" borderId="0" xfId="0" applyFont="1" applyFill="1" applyAlignment="1">
      <alignment horizontal="center" vertical="top"/>
    </xf>
    <xf numFmtId="44" fontId="1" fillId="6" borderId="0" xfId="2" applyFont="1" applyFill="1"/>
    <xf numFmtId="43" fontId="1" fillId="6" borderId="0" xfId="1" applyFont="1" applyFill="1"/>
    <xf numFmtId="43" fontId="30" fillId="6" borderId="4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44" fontId="9" fillId="8" borderId="0" xfId="2" applyFont="1" applyFill="1" applyAlignment="1">
      <alignment horizontal="right"/>
    </xf>
    <xf numFmtId="44" fontId="31" fillId="5" borderId="0" xfId="0" applyNumberFormat="1" applyFont="1" applyFill="1"/>
    <xf numFmtId="44" fontId="9" fillId="2" borderId="0" xfId="0" applyNumberFormat="1" applyFont="1" applyFill="1"/>
    <xf numFmtId="44" fontId="9" fillId="5" borderId="0" xfId="0" applyNumberFormat="1" applyFont="1" applyFill="1"/>
    <xf numFmtId="0" fontId="9" fillId="0" borderId="0" xfId="0" applyFont="1"/>
    <xf numFmtId="0" fontId="9" fillId="2" borderId="0" xfId="0" applyFont="1" applyFill="1" applyAlignment="1">
      <alignment horizontal="right"/>
    </xf>
    <xf numFmtId="43" fontId="8" fillId="0" borderId="0" xfId="1" applyFont="1"/>
    <xf numFmtId="44" fontId="4" fillId="5" borderId="0" xfId="2" applyFont="1" applyFill="1"/>
    <xf numFmtId="43" fontId="4" fillId="5" borderId="0" xfId="1" applyFont="1" applyFill="1" applyAlignment="1">
      <alignment horizontal="center"/>
    </xf>
    <xf numFmtId="44" fontId="4" fillId="5" borderId="0" xfId="2" applyFont="1" applyFill="1" applyAlignment="1">
      <alignment horizontal="center" vertical="center"/>
    </xf>
    <xf numFmtId="43" fontId="2" fillId="5" borderId="0" xfId="1" applyFont="1" applyFill="1" applyAlignment="1">
      <alignment horizontal="center"/>
    </xf>
    <xf numFmtId="0" fontId="17" fillId="9" borderId="3" xfId="0" applyFont="1" applyFill="1" applyBorder="1" applyAlignment="1">
      <alignment horizontal="center" vertical="center" wrapText="1"/>
    </xf>
    <xf numFmtId="44" fontId="17" fillId="9" borderId="3" xfId="2" applyFont="1" applyFill="1" applyBorder="1" applyAlignment="1">
      <alignment horizontal="center" vertical="center" wrapText="1"/>
    </xf>
    <xf numFmtId="44" fontId="5" fillId="9" borderId="3" xfId="2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44" fontId="11" fillId="8" borderId="3" xfId="2" applyFont="1" applyFill="1" applyBorder="1" applyAlignment="1">
      <alignment horizontal="center" vertical="center" wrapText="1"/>
    </xf>
    <xf numFmtId="44" fontId="12" fillId="8" borderId="3" xfId="2" applyFont="1" applyFill="1" applyBorder="1" applyAlignment="1">
      <alignment horizontal="center" vertical="center" wrapText="1"/>
    </xf>
    <xf numFmtId="43" fontId="4" fillId="0" borderId="0" xfId="1" applyFont="1" applyAlignment="1">
      <alignment vertical="center"/>
    </xf>
    <xf numFmtId="0" fontId="2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9" fillId="5" borderId="0" xfId="0" applyFont="1" applyFill="1" applyAlignment="1">
      <alignment horizontal="center"/>
    </xf>
    <xf numFmtId="0" fontId="9" fillId="6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9" fillId="0" borderId="0" xfId="0" applyNumberFormat="1" applyFont="1"/>
    <xf numFmtId="0" fontId="9" fillId="4" borderId="0" xfId="0" applyFont="1" applyFill="1"/>
    <xf numFmtId="43" fontId="32" fillId="4" borderId="3" xfId="1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164" fontId="32" fillId="4" borderId="3" xfId="2" applyNumberFormat="1" applyFont="1" applyFill="1" applyBorder="1" applyAlignment="1">
      <alignment horizontal="center" vertical="center" wrapText="1"/>
    </xf>
    <xf numFmtId="0" fontId="30" fillId="10" borderId="3" xfId="3" applyFont="1" applyFill="1" applyBorder="1" applyAlignment="1">
      <alignment horizontal="center" vertical="center" wrapText="1"/>
    </xf>
    <xf numFmtId="0" fontId="27" fillId="6" borderId="3" xfId="3" applyFont="1" applyFill="1" applyBorder="1" applyAlignment="1">
      <alignment horizontal="center" vertical="center" wrapText="1"/>
    </xf>
    <xf numFmtId="0" fontId="27" fillId="10" borderId="3" xfId="3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44" fontId="30" fillId="4" borderId="3" xfId="2" applyFont="1" applyFill="1" applyBorder="1" applyAlignment="1">
      <alignment horizontal="left" vertical="center"/>
    </xf>
    <xf numFmtId="44" fontId="30" fillId="2" borderId="3" xfId="2" applyFont="1" applyFill="1" applyBorder="1" applyAlignment="1">
      <alignment horizontal="left" vertical="center" wrapText="1"/>
    </xf>
    <xf numFmtId="44" fontId="9" fillId="5" borderId="0" xfId="2" applyFont="1" applyFill="1"/>
    <xf numFmtId="43" fontId="1" fillId="9" borderId="0" xfId="1" applyFont="1" applyFill="1" applyAlignment="1">
      <alignment horizontal="center" wrapText="1"/>
    </xf>
    <xf numFmtId="6" fontId="1" fillId="9" borderId="0" xfId="2" applyNumberFormat="1" applyFont="1" applyFill="1" applyAlignment="1">
      <alignment horizontal="center" vertical="center"/>
    </xf>
    <xf numFmtId="14" fontId="1" fillId="9" borderId="0" xfId="1" applyNumberFormat="1" applyFont="1" applyFill="1" applyAlignment="1">
      <alignment horizontal="center" vertical="center" wrapText="1"/>
    </xf>
    <xf numFmtId="44" fontId="1" fillId="9" borderId="0" xfId="2" applyFont="1" applyFill="1" applyAlignment="1">
      <alignment vertical="center"/>
    </xf>
    <xf numFmtId="0" fontId="27" fillId="9" borderId="3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30" fillId="2" borderId="3" xfId="1" applyFont="1" applyFill="1" applyBorder="1" applyAlignment="1">
      <alignment horizontal="center" vertical="center" wrapText="1"/>
    </xf>
    <xf numFmtId="44" fontId="30" fillId="2" borderId="3" xfId="2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3" fontId="30" fillId="9" borderId="3" xfId="1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14" fontId="23" fillId="4" borderId="3" xfId="2" applyNumberFormat="1" applyFont="1" applyFill="1" applyBorder="1" applyAlignment="1">
      <alignment horizontal="center" vertical="center"/>
    </xf>
    <xf numFmtId="43" fontId="30" fillId="4" borderId="3" xfId="1" applyFont="1" applyFill="1" applyBorder="1" applyAlignment="1">
      <alignment horizontal="left" vertical="center"/>
    </xf>
    <xf numFmtId="44" fontId="30" fillId="4" borderId="3" xfId="2" applyFont="1" applyFill="1" applyBorder="1" applyAlignment="1">
      <alignment horizontal="left" vertical="center" wrapText="1"/>
    </xf>
    <xf numFmtId="43" fontId="30" fillId="9" borderId="4" xfId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wrapText="1"/>
    </xf>
    <xf numFmtId="43" fontId="1" fillId="4" borderId="0" xfId="1" applyFont="1" applyFill="1" applyAlignment="1">
      <alignment horizontal="center" wrapText="1"/>
    </xf>
    <xf numFmtId="43" fontId="0" fillId="0" borderId="0" xfId="1" applyFont="1" applyAlignment="1">
      <alignment horizontal="center" vertical="center"/>
    </xf>
    <xf numFmtId="43" fontId="0" fillId="9" borderId="0" xfId="1" applyFont="1" applyFill="1" applyAlignment="1">
      <alignment vertical="center"/>
    </xf>
    <xf numFmtId="43" fontId="4" fillId="3" borderId="0" xfId="1" applyFont="1" applyFill="1" applyAlignment="1">
      <alignment horizontal="center" vertical="center"/>
    </xf>
    <xf numFmtId="14" fontId="30" fillId="4" borderId="4" xfId="2" applyNumberFormat="1" applyFont="1" applyFill="1" applyBorder="1" applyAlignment="1">
      <alignment horizontal="center" vertical="center" wrapText="1"/>
    </xf>
    <xf numFmtId="44" fontId="30" fillId="4" borderId="4" xfId="2" applyFont="1" applyFill="1" applyBorder="1" applyAlignment="1">
      <alignment horizontal="left" vertical="center" wrapText="1"/>
    </xf>
    <xf numFmtId="43" fontId="30" fillId="4" borderId="4" xfId="1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5" fillId="4" borderId="3" xfId="3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44" fontId="0" fillId="4" borderId="0" xfId="2" applyFont="1" applyFill="1"/>
    <xf numFmtId="43" fontId="0" fillId="4" borderId="0" xfId="1" applyFont="1" applyFill="1"/>
    <xf numFmtId="44" fontId="12" fillId="4" borderId="0" xfId="2" applyFont="1" applyFill="1" applyAlignment="1">
      <alignment vertical="center"/>
    </xf>
    <xf numFmtId="43" fontId="0" fillId="4" borderId="0" xfId="1" applyFont="1" applyFill="1" applyAlignment="1">
      <alignment horizontal="center" vertical="center" wrapText="1"/>
    </xf>
    <xf numFmtId="0" fontId="23" fillId="8" borderId="0" xfId="0" applyFont="1" applyFill="1"/>
    <xf numFmtId="0" fontId="30" fillId="9" borderId="3" xfId="3" applyFont="1" applyFill="1" applyBorder="1" applyAlignment="1">
      <alignment horizontal="center" vertical="center" wrapText="1"/>
    </xf>
    <xf numFmtId="44" fontId="30" fillId="9" borderId="3" xfId="2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30" fillId="4" borderId="0" xfId="3" applyFont="1" applyFill="1" applyBorder="1" applyAlignment="1">
      <alignment horizontal="center" vertical="center" wrapText="1"/>
    </xf>
    <xf numFmtId="44" fontId="30" fillId="8" borderId="0" xfId="2" applyFont="1" applyFill="1" applyBorder="1" applyAlignment="1">
      <alignment horizontal="center" vertical="center" wrapText="1"/>
    </xf>
    <xf numFmtId="44" fontId="23" fillId="5" borderId="0" xfId="2" applyFont="1" applyFill="1" applyBorder="1" applyAlignment="1">
      <alignment horizontal="center" vertical="center" wrapText="1"/>
    </xf>
    <xf numFmtId="14" fontId="30" fillId="4" borderId="0" xfId="2" applyNumberFormat="1" applyFont="1" applyFill="1" applyBorder="1" applyAlignment="1">
      <alignment horizontal="center" vertical="center" wrapText="1"/>
    </xf>
    <xf numFmtId="43" fontId="30" fillId="4" borderId="0" xfId="1" applyFont="1" applyFill="1" applyBorder="1" applyAlignment="1">
      <alignment horizontal="center" vertical="center" wrapText="1"/>
    </xf>
    <xf numFmtId="44" fontId="30" fillId="4" borderId="0" xfId="2" applyFont="1" applyFill="1" applyBorder="1" applyAlignment="1">
      <alignment horizontal="left" vertical="center" wrapText="1"/>
    </xf>
    <xf numFmtId="43" fontId="30" fillId="4" borderId="0" xfId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 wrapText="1"/>
    </xf>
    <xf numFmtId="0" fontId="32" fillId="4" borderId="3" xfId="3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32" fillId="6" borderId="3" xfId="3" applyFont="1" applyFill="1" applyBorder="1" applyAlignment="1">
      <alignment horizontal="center" vertical="center" wrapText="1"/>
    </xf>
    <xf numFmtId="0" fontId="32" fillId="9" borderId="3" xfId="0" applyFont="1" applyFill="1" applyBorder="1" applyAlignment="1">
      <alignment horizontal="center" vertical="top" wrapText="1"/>
    </xf>
    <xf numFmtId="0" fontId="24" fillId="9" borderId="3" xfId="0" applyFont="1" applyFill="1" applyBorder="1" applyAlignment="1">
      <alignment horizontal="center" vertical="center" wrapText="1"/>
    </xf>
    <xf numFmtId="0" fontId="32" fillId="9" borderId="3" xfId="3" applyFont="1" applyFill="1" applyBorder="1" applyAlignment="1">
      <alignment horizontal="center" vertical="center" wrapText="1"/>
    </xf>
    <xf numFmtId="43" fontId="32" fillId="2" borderId="3" xfId="1" applyFont="1" applyFill="1" applyBorder="1" applyAlignment="1">
      <alignment horizontal="left" vertical="center" wrapText="1"/>
    </xf>
    <xf numFmtId="43" fontId="2" fillId="4" borderId="0" xfId="1" applyFont="1" applyFill="1" applyAlignment="1">
      <alignment vertical="center" wrapText="1"/>
    </xf>
    <xf numFmtId="43" fontId="35" fillId="6" borderId="0" xfId="1" applyFont="1" applyFill="1" applyAlignment="1">
      <alignment horizontal="center" vertical="center" wrapText="1"/>
    </xf>
    <xf numFmtId="14" fontId="32" fillId="4" borderId="3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airman@icloud.com,%208609775838" TargetMode="External"/><Relationship Id="rId3" Type="http://schemas.openxmlformats.org/officeDocument/2006/relationships/hyperlink" Target="mailto:dina@pinehurstgarden.com,%20860-202-3874" TargetMode="External"/><Relationship Id="rId7" Type="http://schemas.openxmlformats.org/officeDocument/2006/relationships/hyperlink" Target="mailto:wpfisher@sbcglobal.net" TargetMode="External"/><Relationship Id="rId2" Type="http://schemas.openxmlformats.org/officeDocument/2006/relationships/hyperlink" Target="mailto:GT2008NB@GMAIL.COM,%20860-612-8465" TargetMode="External"/><Relationship Id="rId1" Type="http://schemas.openxmlformats.org/officeDocument/2006/relationships/hyperlink" Target="mailto:armen@stillmandevelopment.com,%202126865650" TargetMode="External"/><Relationship Id="rId6" Type="http://schemas.openxmlformats.org/officeDocument/2006/relationships/hyperlink" Target="mailto:tczipp@gmail.com,%20860-729-4645" TargetMode="External"/><Relationship Id="rId5" Type="http://schemas.openxmlformats.org/officeDocument/2006/relationships/hyperlink" Target="mailto:d.hudak@sbcglobal.net,%208605825300" TargetMode="External"/><Relationship Id="rId4" Type="http://schemas.openxmlformats.org/officeDocument/2006/relationships/hyperlink" Target="mailto:nancy@ctctool.com,%20860-314-174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ivyapat1962@gmail.com" TargetMode="External"/><Relationship Id="rId3" Type="http://schemas.openxmlformats.org/officeDocument/2006/relationships/hyperlink" Target="mailto:rick@emilyscater.com,%208605858625" TargetMode="External"/><Relationship Id="rId7" Type="http://schemas.openxmlformats.org/officeDocument/2006/relationships/hyperlink" Target="mailto:pplodovico@charter.net,%20860-989-3524" TargetMode="External"/><Relationship Id="rId2" Type="http://schemas.openxmlformats.org/officeDocument/2006/relationships/hyperlink" Target="mailto:odpmap3000@yahoo.com,%202033142957" TargetMode="External"/><Relationship Id="rId1" Type="http://schemas.openxmlformats.org/officeDocument/2006/relationships/hyperlink" Target="mailto:director@clockmuseum.org,%208608787172" TargetMode="External"/><Relationship Id="rId6" Type="http://schemas.openxmlformats.org/officeDocument/2006/relationships/hyperlink" Target="mailto:italiansocialclub@yahoo.com,%20860%20977%205143" TargetMode="External"/><Relationship Id="rId5" Type="http://schemas.openxmlformats.org/officeDocument/2006/relationships/hyperlink" Target="mailto:hilary@hearthstoneholdings.com,%20860-614-6827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hmstoudt@gmail.com,%20860-614-6827" TargetMode="External"/><Relationship Id="rId9" Type="http://schemas.openxmlformats.org/officeDocument/2006/relationships/hyperlink" Target="mailto:adam_pio@yaho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wpfisher@sbcglobal.net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d.hudak@sbcglobal.net,%208605825300" TargetMode="External"/><Relationship Id="rId7" Type="http://schemas.openxmlformats.org/officeDocument/2006/relationships/hyperlink" Target="mailto:hnguyet10@yahoo.com,%208607095173" TargetMode="External"/><Relationship Id="rId12" Type="http://schemas.openxmlformats.org/officeDocument/2006/relationships/hyperlink" Target="mailto:Tommysplaceandmarket860@gmail.com,%20203-707-4936" TargetMode="External"/><Relationship Id="rId2" Type="http://schemas.openxmlformats.org/officeDocument/2006/relationships/hyperlink" Target="mailto:modern@moderncabinets.com,%208605939190" TargetMode="External"/><Relationship Id="rId1" Type="http://schemas.openxmlformats.org/officeDocument/2006/relationships/hyperlink" Target="mailto:dhartley@snet.net,%208602767089" TargetMode="External"/><Relationship Id="rId6" Type="http://schemas.openxmlformats.org/officeDocument/2006/relationships/hyperlink" Target="mailto:Binh.tran2@sanofi.com,%20860-335-4659" TargetMode="External"/><Relationship Id="rId11" Type="http://schemas.openxmlformats.org/officeDocument/2006/relationships/hyperlink" Target="mailto:crimafre3@hotmail.com,%20347-623-6669" TargetMode="External"/><Relationship Id="rId5" Type="http://schemas.openxmlformats.org/officeDocument/2006/relationships/hyperlink" Target="mailto:Leannerusgrove@yahoo.com,%2012032177980" TargetMode="External"/><Relationship Id="rId10" Type="http://schemas.openxmlformats.org/officeDocument/2006/relationships/hyperlink" Target="mailto:ovresources@gmail.com,%208602145980" TargetMode="External"/><Relationship Id="rId4" Type="http://schemas.openxmlformats.org/officeDocument/2006/relationships/hyperlink" Target="mailto:johnrusgrove@yahoo.com,%2018608239804" TargetMode="External"/><Relationship Id="rId9" Type="http://schemas.openxmlformats.org/officeDocument/2006/relationships/hyperlink" Target="mailto:pkpatel1962@gmail.com,%20860-681-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78C8B-C108-4313-B987-1420CFFF8647}">
  <sheetPr>
    <pageSetUpPr fitToPage="1"/>
  </sheetPr>
  <dimension ref="A1:U20"/>
  <sheetViews>
    <sheetView tabSelected="1" zoomScale="51" zoomScaleNormal="51" zoomScaleSheetLayoutView="40" workbookViewId="0">
      <selection activeCell="D18" sqref="D18"/>
    </sheetView>
  </sheetViews>
  <sheetFormatPr defaultColWidth="8.85546875" defaultRowHeight="18.75" x14ac:dyDescent="0.3"/>
  <cols>
    <col min="1" max="1" width="93.28515625" style="4" bestFit="1" customWidth="1"/>
    <col min="2" max="2" width="45.5703125" style="4" customWidth="1"/>
    <col min="3" max="3" width="39.5703125" style="4" bestFit="1" customWidth="1"/>
    <col min="4" max="4" width="45.140625" style="4" bestFit="1" customWidth="1"/>
    <col min="5" max="6" width="45.140625" style="4" customWidth="1"/>
    <col min="7" max="7" width="29" style="4" bestFit="1" customWidth="1"/>
    <col min="8" max="8" width="28.85546875" style="4" customWidth="1"/>
    <col min="9" max="9" width="25.42578125" style="4" customWidth="1"/>
    <col min="10" max="10" width="25.5703125" style="4" customWidth="1"/>
    <col min="11" max="11" width="30.5703125" style="4" customWidth="1"/>
    <col min="12" max="12" width="25.5703125" style="4" customWidth="1"/>
    <col min="13" max="13" width="30.5703125" style="4" customWidth="1"/>
    <col min="14" max="14" width="25.5703125" style="4" customWidth="1"/>
    <col min="15" max="15" width="30.5703125" style="4" customWidth="1"/>
    <col min="16" max="16" width="25.5703125" style="4" customWidth="1"/>
    <col min="17" max="17" width="30.5703125" style="4" customWidth="1"/>
    <col min="18" max="18" width="25.5703125" style="4" customWidth="1"/>
    <col min="19" max="19" width="30.5703125" style="4" customWidth="1"/>
    <col min="20" max="20" width="37.5703125" style="4" bestFit="1" customWidth="1"/>
    <col min="21" max="21" width="100.140625" style="4" bestFit="1" customWidth="1"/>
    <col min="22" max="16384" width="8.85546875" style="4"/>
  </cols>
  <sheetData>
    <row r="1" spans="1:21" ht="30" customHeight="1" x14ac:dyDescent="0.3">
      <c r="A1" s="2"/>
      <c r="B1" s="3"/>
      <c r="C1" s="3"/>
      <c r="D1" s="3"/>
      <c r="E1" s="3"/>
      <c r="F1" s="3"/>
      <c r="G1" s="3"/>
      <c r="H1" s="3"/>
      <c r="I1" s="3"/>
    </row>
    <row r="2" spans="1:21" ht="30" customHeight="1" x14ac:dyDescent="0.3"/>
    <row r="3" spans="1:21" ht="50.1" customHeight="1" x14ac:dyDescent="0.3">
      <c r="A3" s="11" t="s">
        <v>15</v>
      </c>
      <c r="B3" s="148" t="s">
        <v>207</v>
      </c>
      <c r="C3" s="12"/>
    </row>
    <row r="4" spans="1:21" ht="35.1" customHeight="1" x14ac:dyDescent="0.3">
      <c r="A4" s="116" t="s">
        <v>165</v>
      </c>
    </row>
    <row r="5" spans="1:21" ht="93" x14ac:dyDescent="0.3">
      <c r="A5" s="126" t="s">
        <v>0</v>
      </c>
      <c r="B5" s="126" t="s">
        <v>1</v>
      </c>
      <c r="C5" s="126" t="s">
        <v>2</v>
      </c>
      <c r="D5" s="126" t="s">
        <v>3</v>
      </c>
      <c r="E5" s="126" t="s">
        <v>189</v>
      </c>
      <c r="F5" s="127" t="s">
        <v>162</v>
      </c>
      <c r="G5" s="126" t="s">
        <v>161</v>
      </c>
      <c r="H5" s="126" t="s">
        <v>13</v>
      </c>
      <c r="I5" s="126" t="s">
        <v>4</v>
      </c>
      <c r="J5" s="126" t="s">
        <v>5</v>
      </c>
      <c r="K5" s="187" t="s">
        <v>6</v>
      </c>
      <c r="L5" s="126" t="s">
        <v>7</v>
      </c>
      <c r="M5" s="128" t="s">
        <v>6</v>
      </c>
      <c r="N5" s="126" t="s">
        <v>8</v>
      </c>
      <c r="O5" s="128" t="s">
        <v>6</v>
      </c>
      <c r="P5" s="139" t="s">
        <v>193</v>
      </c>
      <c r="Q5" s="128" t="s">
        <v>6</v>
      </c>
      <c r="R5" s="139" t="s">
        <v>199</v>
      </c>
      <c r="S5" s="152" t="s">
        <v>6</v>
      </c>
      <c r="T5" s="188" t="s">
        <v>9</v>
      </c>
      <c r="U5" s="189" t="s">
        <v>10</v>
      </c>
    </row>
    <row r="6" spans="1:21" ht="99.95" customHeight="1" x14ac:dyDescent="0.3">
      <c r="A6" s="74" t="s">
        <v>16</v>
      </c>
      <c r="B6" s="192" t="s">
        <v>28</v>
      </c>
      <c r="C6" s="192" t="s">
        <v>41</v>
      </c>
      <c r="D6" s="193" t="s">
        <v>53</v>
      </c>
      <c r="E6" s="75" t="s">
        <v>190</v>
      </c>
      <c r="F6" s="59">
        <v>120000</v>
      </c>
      <c r="G6" s="58">
        <v>60000</v>
      </c>
      <c r="H6" s="164">
        <v>45047</v>
      </c>
      <c r="I6" s="48" t="s">
        <v>11</v>
      </c>
      <c r="J6" s="165"/>
      <c r="K6" s="166"/>
      <c r="L6" s="165"/>
      <c r="M6" s="166"/>
      <c r="N6" s="165"/>
      <c r="O6" s="166"/>
      <c r="P6" s="165"/>
      <c r="Q6" s="166"/>
      <c r="R6" s="166"/>
      <c r="S6" s="166"/>
      <c r="T6" s="165">
        <v>60000</v>
      </c>
      <c r="U6" s="95" t="s">
        <v>216</v>
      </c>
    </row>
    <row r="7" spans="1:21" ht="99.95" customHeight="1" x14ac:dyDescent="0.3">
      <c r="A7" s="46" t="s">
        <v>17</v>
      </c>
      <c r="B7" s="190" t="s">
        <v>29</v>
      </c>
      <c r="C7" s="190" t="s">
        <v>42</v>
      </c>
      <c r="D7" s="191" t="s">
        <v>54</v>
      </c>
      <c r="E7" s="136" t="s">
        <v>191</v>
      </c>
      <c r="F7" s="59">
        <v>120000</v>
      </c>
      <c r="G7" s="58">
        <v>60000</v>
      </c>
      <c r="H7" s="155">
        <v>45000</v>
      </c>
      <c r="I7" s="48" t="s">
        <v>11</v>
      </c>
      <c r="J7" s="151">
        <v>4406.75</v>
      </c>
      <c r="K7" s="150" t="s">
        <v>205</v>
      </c>
      <c r="L7" s="140"/>
      <c r="M7" s="156"/>
      <c r="N7" s="140"/>
      <c r="O7" s="156"/>
      <c r="P7" s="140"/>
      <c r="Q7" s="156"/>
      <c r="R7" s="156"/>
      <c r="S7" s="156"/>
      <c r="T7" s="140">
        <v>55593.25</v>
      </c>
      <c r="U7" s="48" t="s">
        <v>185</v>
      </c>
    </row>
    <row r="8" spans="1:21" ht="99.95" customHeight="1" x14ac:dyDescent="0.3">
      <c r="A8" s="74" t="s">
        <v>18</v>
      </c>
      <c r="B8" s="192" t="s">
        <v>30</v>
      </c>
      <c r="C8" s="192" t="s">
        <v>43</v>
      </c>
      <c r="D8" s="193" t="s">
        <v>55</v>
      </c>
      <c r="E8" s="75" t="s">
        <v>190</v>
      </c>
      <c r="F8" s="59">
        <v>120000</v>
      </c>
      <c r="G8" s="58">
        <v>60000</v>
      </c>
      <c r="H8" s="77">
        <v>45037</v>
      </c>
      <c r="I8" s="95" t="s">
        <v>11</v>
      </c>
      <c r="J8" s="78"/>
      <c r="K8" s="79"/>
      <c r="L8" s="78"/>
      <c r="M8" s="79"/>
      <c r="N8" s="78"/>
      <c r="O8" s="79"/>
      <c r="P8" s="78"/>
      <c r="Q8" s="79"/>
      <c r="R8" s="79"/>
      <c r="S8" s="79"/>
      <c r="T8" s="78">
        <v>60000</v>
      </c>
      <c r="U8" s="95" t="s">
        <v>183</v>
      </c>
    </row>
    <row r="9" spans="1:21" ht="99.95" customHeight="1" x14ac:dyDescent="0.3">
      <c r="A9" s="49" t="s">
        <v>19</v>
      </c>
      <c r="B9" s="190" t="s">
        <v>31</v>
      </c>
      <c r="C9" s="190" t="s">
        <v>44</v>
      </c>
      <c r="D9" s="191" t="s">
        <v>56</v>
      </c>
      <c r="E9" s="47" t="s">
        <v>190</v>
      </c>
      <c r="F9" s="59">
        <v>75000</v>
      </c>
      <c r="G9" s="58">
        <v>37500</v>
      </c>
      <c r="H9" s="51">
        <v>45118</v>
      </c>
      <c r="I9" s="48" t="s">
        <v>11</v>
      </c>
      <c r="J9" s="50">
        <v>16558.599999999999</v>
      </c>
      <c r="K9" s="135" t="s">
        <v>157</v>
      </c>
      <c r="L9" s="50">
        <v>2584.5</v>
      </c>
      <c r="M9" s="135" t="s">
        <v>187</v>
      </c>
      <c r="N9" s="50">
        <v>6003.46</v>
      </c>
      <c r="O9" s="135" t="s">
        <v>218</v>
      </c>
      <c r="P9" s="140"/>
      <c r="Q9" s="54"/>
      <c r="R9" s="54"/>
      <c r="S9" s="54"/>
      <c r="T9" s="50">
        <v>12353.44</v>
      </c>
      <c r="U9" s="48" t="s">
        <v>185</v>
      </c>
    </row>
    <row r="10" spans="1:21" ht="126" x14ac:dyDescent="0.3">
      <c r="A10" s="154" t="s">
        <v>194</v>
      </c>
      <c r="B10" s="194" t="s">
        <v>33</v>
      </c>
      <c r="C10" s="195" t="s">
        <v>45</v>
      </c>
      <c r="D10" s="196" t="s">
        <v>57</v>
      </c>
      <c r="E10" s="176" t="s">
        <v>190</v>
      </c>
      <c r="F10" s="59">
        <v>47199.199999999997</v>
      </c>
      <c r="G10" s="58">
        <v>23599.599999999999</v>
      </c>
      <c r="H10" s="52">
        <v>45009</v>
      </c>
      <c r="I10" s="48" t="s">
        <v>11</v>
      </c>
      <c r="J10" s="53">
        <v>9181.5</v>
      </c>
      <c r="K10" s="131" t="s">
        <v>160</v>
      </c>
      <c r="L10" s="53">
        <v>7676</v>
      </c>
      <c r="M10" s="131" t="s">
        <v>188</v>
      </c>
      <c r="N10" s="53">
        <v>4892.1000000000004</v>
      </c>
      <c r="O10" s="131" t="s">
        <v>195</v>
      </c>
      <c r="P10" s="157">
        <v>1850</v>
      </c>
      <c r="Q10" s="131" t="s">
        <v>217</v>
      </c>
      <c r="R10" s="153"/>
      <c r="S10" s="153"/>
      <c r="T10" s="177">
        <v>0</v>
      </c>
      <c r="U10" s="158" t="s">
        <v>220</v>
      </c>
    </row>
    <row r="11" spans="1:21" ht="99.95" customHeight="1" x14ac:dyDescent="0.3">
      <c r="A11" s="74" t="s">
        <v>21</v>
      </c>
      <c r="B11" s="192" t="s">
        <v>34</v>
      </c>
      <c r="C11" s="192" t="s">
        <v>46</v>
      </c>
      <c r="D11" s="193" t="s">
        <v>58</v>
      </c>
      <c r="E11" s="75" t="s">
        <v>190</v>
      </c>
      <c r="F11" s="59">
        <v>120000</v>
      </c>
      <c r="G11" s="58">
        <v>60000</v>
      </c>
      <c r="H11" s="76">
        <v>45000</v>
      </c>
      <c r="I11" s="95" t="s">
        <v>11</v>
      </c>
      <c r="J11" s="80"/>
      <c r="K11" s="81"/>
      <c r="L11" s="80"/>
      <c r="M11" s="81"/>
      <c r="N11" s="80"/>
      <c r="O11" s="81"/>
      <c r="P11" s="80"/>
      <c r="Q11" s="81"/>
      <c r="R11" s="81"/>
      <c r="S11" s="81"/>
      <c r="T11" s="80">
        <v>60000</v>
      </c>
      <c r="U11" s="95" t="s">
        <v>183</v>
      </c>
    </row>
    <row r="12" spans="1:21" ht="99.95" customHeight="1" x14ac:dyDescent="0.3">
      <c r="A12" s="154" t="s">
        <v>24</v>
      </c>
      <c r="B12" s="195" t="s">
        <v>37</v>
      </c>
      <c r="C12" s="195" t="s">
        <v>49</v>
      </c>
      <c r="D12" s="196" t="s">
        <v>61</v>
      </c>
      <c r="E12" s="176" t="s">
        <v>190</v>
      </c>
      <c r="F12" s="59">
        <v>65000</v>
      </c>
      <c r="G12" s="58">
        <v>32500</v>
      </c>
      <c r="H12" s="51">
        <v>45000</v>
      </c>
      <c r="I12" s="48" t="s">
        <v>11</v>
      </c>
      <c r="J12" s="53">
        <v>4697.63</v>
      </c>
      <c r="K12" s="200">
        <v>45016</v>
      </c>
      <c r="L12" s="55">
        <v>1924.95</v>
      </c>
      <c r="M12" s="200">
        <v>45058</v>
      </c>
      <c r="N12" s="55">
        <v>4895.8900000000003</v>
      </c>
      <c r="O12" s="131" t="s">
        <v>184</v>
      </c>
      <c r="P12" s="55">
        <v>2350</v>
      </c>
      <c r="Q12" s="131" t="s">
        <v>196</v>
      </c>
      <c r="R12" s="55">
        <v>18631.53</v>
      </c>
      <c r="S12" s="131" t="s">
        <v>219</v>
      </c>
      <c r="T12" s="53">
        <v>0</v>
      </c>
      <c r="U12" s="153" t="s">
        <v>200</v>
      </c>
    </row>
    <row r="13" spans="1:21" ht="99.95" customHeight="1" x14ac:dyDescent="0.3">
      <c r="A13" s="46" t="s">
        <v>26</v>
      </c>
      <c r="B13" s="190" t="s">
        <v>39</v>
      </c>
      <c r="C13" s="190" t="s">
        <v>51</v>
      </c>
      <c r="D13" s="191" t="s">
        <v>63</v>
      </c>
      <c r="E13" s="47" t="s">
        <v>190</v>
      </c>
      <c r="F13" s="59">
        <v>120000</v>
      </c>
      <c r="G13" s="58">
        <v>60000</v>
      </c>
      <c r="H13" s="52">
        <v>45035</v>
      </c>
      <c r="I13" s="48" t="s">
        <v>11</v>
      </c>
      <c r="J13" s="141">
        <v>60000</v>
      </c>
      <c r="K13" s="197" t="s">
        <v>206</v>
      </c>
      <c r="L13" s="157"/>
      <c r="M13" s="54"/>
      <c r="N13" s="157"/>
      <c r="O13" s="54"/>
      <c r="P13" s="157"/>
      <c r="Q13" s="54"/>
      <c r="R13" s="54"/>
      <c r="S13" s="54"/>
      <c r="T13" s="157">
        <v>0</v>
      </c>
      <c r="U13" s="48" t="s">
        <v>185</v>
      </c>
    </row>
    <row r="14" spans="1:21" ht="15" customHeight="1" x14ac:dyDescent="0.3">
      <c r="A14" s="178"/>
      <c r="B14" s="178"/>
      <c r="C14" s="178"/>
      <c r="D14" s="179"/>
      <c r="E14" s="179"/>
      <c r="F14" s="180"/>
      <c r="G14" s="181"/>
      <c r="H14" s="182"/>
      <c r="I14" s="183"/>
      <c r="J14" s="184"/>
      <c r="K14" s="185"/>
      <c r="L14" s="184"/>
      <c r="M14" s="185"/>
      <c r="N14" s="184"/>
      <c r="O14" s="185"/>
      <c r="P14" s="184"/>
      <c r="Q14" s="185"/>
      <c r="R14" s="185"/>
      <c r="S14" s="185"/>
      <c r="T14" s="184"/>
      <c r="U14" s="183"/>
    </row>
    <row r="15" spans="1:21" ht="35.1" customHeight="1" x14ac:dyDescent="0.65">
      <c r="A15" s="186" t="s">
        <v>178</v>
      </c>
      <c r="B15" s="31"/>
      <c r="C15" s="31"/>
      <c r="D15" s="97" t="s">
        <v>12</v>
      </c>
      <c r="E15" s="97"/>
      <c r="F15" s="98">
        <f>SUM(F6:F13)</f>
        <v>787199.2</v>
      </c>
      <c r="G15" s="99">
        <f>SUM(G6:G13)</f>
        <v>393599.6</v>
      </c>
      <c r="H15" s="31"/>
      <c r="I15" s="31"/>
      <c r="J15" s="101">
        <f>SUM(J6:J13)</f>
        <v>94844.479999999996</v>
      </c>
      <c r="K15" s="130"/>
      <c r="L15" s="142">
        <f>SUM(L6:L13)</f>
        <v>12185.45</v>
      </c>
      <c r="M15" s="102"/>
      <c r="N15" s="101">
        <f>SUM(N6:N13)</f>
        <v>15791.45</v>
      </c>
      <c r="O15" s="129"/>
      <c r="P15" s="142">
        <f>SUM(P6:P13)</f>
        <v>4200</v>
      </c>
      <c r="Q15" s="129"/>
      <c r="R15" s="101">
        <f>SUM(R6:R13)</f>
        <v>18631.53</v>
      </c>
      <c r="S15" s="129"/>
      <c r="T15" s="100">
        <f>SUM(T6:T13)</f>
        <v>247946.69</v>
      </c>
      <c r="U15" s="13"/>
    </row>
    <row r="16" spans="1:21" ht="35.1" customHeight="1" x14ac:dyDescent="0.35">
      <c r="A16" s="125" t="s">
        <v>214</v>
      </c>
      <c r="B16" s="13"/>
      <c r="C16" s="13"/>
      <c r="D16" s="31"/>
      <c r="E16" s="31"/>
      <c r="F16" s="31"/>
      <c r="G16" s="31"/>
      <c r="H16" s="31"/>
      <c r="I16" s="31"/>
      <c r="J16" s="124" t="s">
        <v>5</v>
      </c>
      <c r="K16" s="102"/>
      <c r="L16" s="124" t="s">
        <v>181</v>
      </c>
      <c r="M16" s="102"/>
      <c r="N16" s="124" t="s">
        <v>182</v>
      </c>
      <c r="O16" s="102"/>
      <c r="P16" s="124" t="s">
        <v>193</v>
      </c>
      <c r="Q16" s="102"/>
      <c r="R16" s="124" t="s">
        <v>215</v>
      </c>
      <c r="S16" s="102"/>
      <c r="T16" s="103" t="s">
        <v>65</v>
      </c>
      <c r="U16" s="31"/>
    </row>
    <row r="17" spans="1:21" ht="35.1" customHeight="1" x14ac:dyDescent="0.35">
      <c r="A17" s="3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35.1" customHeight="1" x14ac:dyDescent="0.35">
      <c r="A18" s="175" t="s">
        <v>213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35.1" customHeight="1" x14ac:dyDescent="0.35">
      <c r="A19" s="175" t="s">
        <v>221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35.1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</sheetData>
  <autoFilter ref="A5:U13" xr:uid="{16578C8B-C108-4313-B987-1420CFFF8647}"/>
  <sortState xmlns:xlrd2="http://schemas.microsoft.com/office/spreadsheetml/2017/richdata2" ref="A6:U13">
    <sortCondition ref="A6:A13"/>
  </sortState>
  <hyperlinks>
    <hyperlink ref="D6" r:id="rId1" xr:uid="{2184572D-0667-423C-9333-863718A6F639}"/>
    <hyperlink ref="D8" r:id="rId2" xr:uid="{059B1BEE-2872-4AA9-B97B-F9382075A0A8}"/>
    <hyperlink ref="D11" r:id="rId3" xr:uid="{3EE01B0E-14F8-4919-968E-6512968A2EB8}"/>
    <hyperlink ref="D9" r:id="rId4" xr:uid="{33E201B2-A311-457E-B941-80D4A260C31E}"/>
    <hyperlink ref="D12" r:id="rId5" xr:uid="{77441FFB-D445-4B57-871F-34FDBA244339}"/>
    <hyperlink ref="D13" r:id="rId6" xr:uid="{64EF38D3-AF5C-43DF-8A26-145EE1D19604}"/>
    <hyperlink ref="D7" r:id="rId7" display="wpfisher@sbcglobal.net" xr:uid="{FF10F4E1-1D39-471B-8AC0-0931D14D1E2F}"/>
    <hyperlink ref="D10" r:id="rId8" xr:uid="{EDCAD4AF-9243-4F00-93E6-D6474DF053BE}"/>
  </hyperlinks>
  <printOptions gridLines="1"/>
  <pageMargins left="0.5" right="0" top="0.75" bottom="0.75" header="0.3" footer="0.3"/>
  <pageSetup scale="23" fitToHeight="2" orientation="landscape" verticalDpi="3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63C0-B915-4565-A429-E801BAD0826E}">
  <sheetPr>
    <pageSetUpPr fitToPage="1"/>
  </sheetPr>
  <dimension ref="A3:P18"/>
  <sheetViews>
    <sheetView topLeftCell="D3" zoomScale="78" zoomScaleNormal="78" workbookViewId="0">
      <selection activeCell="B10" sqref="B10"/>
    </sheetView>
  </sheetViews>
  <sheetFormatPr defaultColWidth="9.140625" defaultRowHeight="15" x14ac:dyDescent="0.25"/>
  <cols>
    <col min="1" max="1" width="18.7109375" style="7" bestFit="1" customWidth="1"/>
    <col min="2" max="2" width="30.5703125" style="7" customWidth="1"/>
    <col min="3" max="3" width="20.5703125" style="7" customWidth="1"/>
    <col min="4" max="6" width="25.5703125" style="7" customWidth="1"/>
    <col min="7" max="7" width="35.5703125" style="7" customWidth="1"/>
    <col min="8" max="8" width="25.5703125" style="7" customWidth="1"/>
    <col min="9" max="9" width="24" style="7" bestFit="1" customWidth="1"/>
    <col min="10" max="15" width="20.5703125" style="7" customWidth="1"/>
    <col min="16" max="16" width="40.5703125" style="7" customWidth="1"/>
    <col min="17" max="16384" width="9.140625" style="7"/>
  </cols>
  <sheetData>
    <row r="3" spans="1:16" ht="18.75" x14ac:dyDescent="0.3">
      <c r="B3" s="6" t="s">
        <v>66</v>
      </c>
      <c r="D3" s="10"/>
      <c r="E3" s="149" t="s">
        <v>207</v>
      </c>
    </row>
    <row r="4" spans="1:16" ht="18.75" x14ac:dyDescent="0.3">
      <c r="B4" s="6" t="s">
        <v>165</v>
      </c>
    </row>
    <row r="5" spans="1:16" ht="31.5" x14ac:dyDescent="0.25">
      <c r="B5" s="8" t="s">
        <v>0</v>
      </c>
      <c r="C5" s="8" t="s">
        <v>176</v>
      </c>
      <c r="D5" s="8" t="s">
        <v>177</v>
      </c>
      <c r="E5" s="8" t="s">
        <v>192</v>
      </c>
      <c r="F5" s="8" t="s">
        <v>169</v>
      </c>
      <c r="G5" s="8" t="s">
        <v>158</v>
      </c>
      <c r="H5" s="60" t="s">
        <v>163</v>
      </c>
      <c r="I5" s="39" t="s">
        <v>164</v>
      </c>
      <c r="J5" s="38" t="s">
        <v>147</v>
      </c>
      <c r="K5" s="96" t="s">
        <v>5</v>
      </c>
      <c r="L5" s="44" t="s">
        <v>6</v>
      </c>
      <c r="M5" s="96" t="s">
        <v>7</v>
      </c>
      <c r="N5" s="45" t="s">
        <v>6</v>
      </c>
      <c r="O5" s="56" t="s">
        <v>9</v>
      </c>
      <c r="P5" s="163" t="s">
        <v>203</v>
      </c>
    </row>
    <row r="6" spans="1:16" ht="67.5" customHeight="1" x14ac:dyDescent="0.25">
      <c r="B6" s="167" t="s">
        <v>107</v>
      </c>
      <c r="C6" s="168" t="s">
        <v>108</v>
      </c>
      <c r="D6" s="169" t="s">
        <v>109</v>
      </c>
      <c r="E6" s="138" t="s">
        <v>191</v>
      </c>
      <c r="F6" s="168" t="s">
        <v>110</v>
      </c>
      <c r="G6" s="168" t="s">
        <v>111</v>
      </c>
      <c r="H6" s="61">
        <v>40735</v>
      </c>
      <c r="I6" s="40">
        <f>H6/2</f>
        <v>20367.5</v>
      </c>
      <c r="J6" s="170" t="s">
        <v>148</v>
      </c>
      <c r="K6" s="171">
        <v>0</v>
      </c>
      <c r="L6" s="172"/>
      <c r="M6" s="171">
        <v>0</v>
      </c>
      <c r="N6" s="172"/>
      <c r="O6" s="173">
        <v>20367.5</v>
      </c>
      <c r="P6" s="174" t="s">
        <v>208</v>
      </c>
    </row>
    <row r="7" spans="1:16" ht="65.099999999999994" customHeight="1" x14ac:dyDescent="0.25">
      <c r="A7" s="198"/>
      <c r="B7" s="132" t="s">
        <v>112</v>
      </c>
      <c r="C7" s="36" t="s">
        <v>113</v>
      </c>
      <c r="D7" s="37" t="s">
        <v>114</v>
      </c>
      <c r="E7" s="137" t="s">
        <v>190</v>
      </c>
      <c r="F7" s="36" t="s">
        <v>115</v>
      </c>
      <c r="G7" s="36" t="s">
        <v>116</v>
      </c>
      <c r="H7" s="61">
        <v>25000</v>
      </c>
      <c r="I7" s="40">
        <v>12500</v>
      </c>
      <c r="J7" s="43" t="s">
        <v>149</v>
      </c>
      <c r="K7" s="83">
        <v>0</v>
      </c>
      <c r="L7" s="88"/>
      <c r="M7" s="83">
        <v>0</v>
      </c>
      <c r="N7" s="88"/>
      <c r="O7" s="89">
        <v>12500</v>
      </c>
      <c r="P7" s="199" t="s">
        <v>211</v>
      </c>
    </row>
    <row r="8" spans="1:16" ht="65.099999999999994" customHeight="1" x14ac:dyDescent="0.25">
      <c r="B8" s="63" t="s">
        <v>117</v>
      </c>
      <c r="C8" s="109" t="s">
        <v>118</v>
      </c>
      <c r="D8" s="65" t="s">
        <v>119</v>
      </c>
      <c r="E8" s="147" t="s">
        <v>190</v>
      </c>
      <c r="F8" s="109" t="s">
        <v>120</v>
      </c>
      <c r="G8" s="109" t="s">
        <v>121</v>
      </c>
      <c r="H8" s="110">
        <v>35000</v>
      </c>
      <c r="I8" s="111">
        <v>17500</v>
      </c>
      <c r="J8" s="68" t="s">
        <v>150</v>
      </c>
      <c r="K8" s="144">
        <v>17500</v>
      </c>
      <c r="L8" s="145" t="s">
        <v>197</v>
      </c>
      <c r="M8" s="69">
        <v>0</v>
      </c>
      <c r="N8" s="70"/>
      <c r="O8" s="71">
        <v>0</v>
      </c>
      <c r="P8" s="162" t="s">
        <v>212</v>
      </c>
    </row>
    <row r="9" spans="1:16" ht="65.099999999999994" customHeight="1" x14ac:dyDescent="0.25">
      <c r="B9" s="35" t="s">
        <v>122</v>
      </c>
      <c r="C9" s="36" t="s">
        <v>202</v>
      </c>
      <c r="D9" s="137" t="s">
        <v>201</v>
      </c>
      <c r="E9" s="137" t="s">
        <v>190</v>
      </c>
      <c r="F9" s="36" t="s">
        <v>123</v>
      </c>
      <c r="G9" s="36" t="s">
        <v>124</v>
      </c>
      <c r="H9" s="61">
        <v>26000</v>
      </c>
      <c r="I9" s="40">
        <f t="shared" ref="I9:I14" si="0">H9/2</f>
        <v>13000</v>
      </c>
      <c r="J9" s="82" t="s">
        <v>151</v>
      </c>
      <c r="K9" s="83">
        <v>0</v>
      </c>
      <c r="L9" s="88"/>
      <c r="M9" s="83">
        <v>0</v>
      </c>
      <c r="N9" s="88"/>
      <c r="O9" s="90">
        <v>13000</v>
      </c>
      <c r="P9" s="160" t="s">
        <v>204</v>
      </c>
    </row>
    <row r="10" spans="1:16" ht="76.5" x14ac:dyDescent="0.25">
      <c r="B10" s="84" t="s">
        <v>125</v>
      </c>
      <c r="C10" s="85" t="s">
        <v>126</v>
      </c>
      <c r="D10" s="86" t="s">
        <v>127</v>
      </c>
      <c r="E10" s="137" t="s">
        <v>190</v>
      </c>
      <c r="F10" s="85" t="s">
        <v>128</v>
      </c>
      <c r="G10" s="85" t="s">
        <v>129</v>
      </c>
      <c r="H10" s="62">
        <v>30000</v>
      </c>
      <c r="I10" s="42">
        <f t="shared" si="0"/>
        <v>15000</v>
      </c>
      <c r="J10" s="82" t="s">
        <v>152</v>
      </c>
      <c r="K10" s="91">
        <v>0</v>
      </c>
      <c r="L10" s="92"/>
      <c r="M10" s="91">
        <v>0</v>
      </c>
      <c r="N10" s="92"/>
      <c r="O10" s="90">
        <v>15000</v>
      </c>
      <c r="P10" s="161" t="s">
        <v>210</v>
      </c>
    </row>
    <row r="11" spans="1:16" ht="114.75" x14ac:dyDescent="0.25">
      <c r="B11" s="84" t="s">
        <v>125</v>
      </c>
      <c r="C11" s="85" t="s">
        <v>126</v>
      </c>
      <c r="D11" s="86" t="s">
        <v>130</v>
      </c>
      <c r="E11" s="137" t="s">
        <v>190</v>
      </c>
      <c r="F11" s="85" t="s">
        <v>131</v>
      </c>
      <c r="G11" s="36" t="s">
        <v>132</v>
      </c>
      <c r="H11" s="62">
        <v>15000</v>
      </c>
      <c r="I11" s="42">
        <f t="shared" si="0"/>
        <v>7500</v>
      </c>
      <c r="J11" s="82" t="s">
        <v>152</v>
      </c>
      <c r="K11" s="93">
        <v>0</v>
      </c>
      <c r="L11" s="94"/>
      <c r="M11" s="93">
        <v>0</v>
      </c>
      <c r="N11" s="94"/>
      <c r="O11" s="90">
        <v>7500</v>
      </c>
      <c r="P11" s="161" t="s">
        <v>210</v>
      </c>
    </row>
    <row r="12" spans="1:16" ht="45" customHeight="1" x14ac:dyDescent="0.25">
      <c r="B12" s="84" t="s">
        <v>133</v>
      </c>
      <c r="C12" s="36" t="s">
        <v>134</v>
      </c>
      <c r="D12" s="37" t="s">
        <v>135</v>
      </c>
      <c r="E12" s="138" t="s">
        <v>191</v>
      </c>
      <c r="F12" s="36" t="s">
        <v>136</v>
      </c>
      <c r="G12" s="36" t="s">
        <v>137</v>
      </c>
      <c r="H12" s="61">
        <v>10000</v>
      </c>
      <c r="I12" s="41">
        <f t="shared" si="0"/>
        <v>5000</v>
      </c>
      <c r="J12" s="82" t="s">
        <v>153</v>
      </c>
      <c r="K12" s="93">
        <v>0</v>
      </c>
      <c r="L12" s="94"/>
      <c r="M12" s="93">
        <v>0</v>
      </c>
      <c r="N12" s="94"/>
      <c r="O12" s="90">
        <v>5000</v>
      </c>
      <c r="P12" s="159" t="s">
        <v>209</v>
      </c>
    </row>
    <row r="13" spans="1:16" ht="44.1" customHeight="1" x14ac:dyDescent="0.25">
      <c r="B13" s="63" t="s">
        <v>159</v>
      </c>
      <c r="C13" s="64" t="s">
        <v>138</v>
      </c>
      <c r="D13" s="65" t="s">
        <v>139</v>
      </c>
      <c r="E13" s="147" t="s">
        <v>190</v>
      </c>
      <c r="F13" s="64" t="s">
        <v>140</v>
      </c>
      <c r="G13" s="64" t="s">
        <v>141</v>
      </c>
      <c r="H13" s="66">
        <v>8650</v>
      </c>
      <c r="I13" s="67">
        <f t="shared" si="0"/>
        <v>4325</v>
      </c>
      <c r="J13" s="68" t="s">
        <v>154</v>
      </c>
      <c r="K13" s="146">
        <v>4325</v>
      </c>
      <c r="L13" s="143" t="s">
        <v>198</v>
      </c>
      <c r="M13" s="69"/>
      <c r="N13" s="70"/>
      <c r="O13" s="71">
        <v>0</v>
      </c>
      <c r="P13" s="162" t="s">
        <v>212</v>
      </c>
    </row>
    <row r="14" spans="1:16" ht="60" x14ac:dyDescent="0.25">
      <c r="B14" s="35" t="s">
        <v>142</v>
      </c>
      <c r="C14" s="36" t="s">
        <v>143</v>
      </c>
      <c r="D14" s="87" t="s">
        <v>144</v>
      </c>
      <c r="E14" s="137" t="s">
        <v>190</v>
      </c>
      <c r="F14" s="36" t="s">
        <v>145</v>
      </c>
      <c r="G14" s="36" t="s">
        <v>146</v>
      </c>
      <c r="H14" s="61">
        <v>35000</v>
      </c>
      <c r="I14" s="40">
        <f t="shared" si="0"/>
        <v>17500</v>
      </c>
      <c r="J14" s="82" t="s">
        <v>155</v>
      </c>
      <c r="K14" s="83">
        <v>0</v>
      </c>
      <c r="L14" s="88"/>
      <c r="M14" s="83">
        <v>0</v>
      </c>
      <c r="N14" s="88"/>
      <c r="O14" s="90">
        <v>17500</v>
      </c>
    </row>
    <row r="15" spans="1:16" ht="18.75" x14ac:dyDescent="0.3">
      <c r="H15" s="6"/>
      <c r="I15" s="57">
        <f>SUM(I6:I14)</f>
        <v>112692.5</v>
      </c>
      <c r="J15" s="104"/>
      <c r="K15" s="105">
        <f>SUM(K6:K14)</f>
        <v>21825</v>
      </c>
      <c r="L15" s="104"/>
      <c r="M15" s="104"/>
      <c r="N15" s="104"/>
      <c r="O15" s="107">
        <f>SUM(O6:O14)</f>
        <v>90867.5</v>
      </c>
    </row>
    <row r="16" spans="1:16" ht="18.75" x14ac:dyDescent="0.3">
      <c r="B16" s="72" t="s">
        <v>166</v>
      </c>
      <c r="K16" s="106" t="s">
        <v>179</v>
      </c>
      <c r="O16" s="108" t="s">
        <v>156</v>
      </c>
    </row>
    <row r="18" spans="2:3" ht="15.75" x14ac:dyDescent="0.25">
      <c r="B18" s="73" t="s">
        <v>167</v>
      </c>
      <c r="C18" s="88"/>
    </row>
  </sheetData>
  <hyperlinks>
    <hyperlink ref="D6" r:id="rId1" xr:uid="{A8BE0A20-7315-4E0C-BFC3-6AF28C6A3A75}"/>
    <hyperlink ref="D7" r:id="rId2" xr:uid="{C3050D0E-A7A3-40A4-92FA-7869AA8297C6}"/>
    <hyperlink ref="D8" r:id="rId3" xr:uid="{29B5E95C-4338-4131-8432-C836F35E3B9F}"/>
    <hyperlink ref="D10" r:id="rId4" xr:uid="{6FC4C271-64AB-4AE6-B99E-84012EE3151B}"/>
    <hyperlink ref="D11" r:id="rId5" xr:uid="{5EA8E850-855B-48A6-A20F-5268DAC03634}"/>
    <hyperlink ref="D12" r:id="rId6" xr:uid="{FFAD0DEE-D7B9-4C56-A039-844396303A3D}"/>
    <hyperlink ref="D13" r:id="rId7" xr:uid="{5578DA59-D793-479B-9201-040CE31F0160}"/>
    <hyperlink ref="D14" r:id="rId8" xr:uid="{2CB83628-1253-4B9D-8AD2-46999FEA8BB0}"/>
    <hyperlink ref="D9" r:id="rId9" xr:uid="{8602388A-5FBB-40B8-8CED-1F1A6781DE7E}"/>
  </hyperlinks>
  <pageMargins left="0.7" right="0.7" top="0.75" bottom="0.75" header="0.3" footer="0.3"/>
  <pageSetup scale="33" orientation="landscape" verticalDpi="30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3FA8-0AE0-4EAF-AC48-C33B3F8A17ED}">
  <sheetPr>
    <pageSetUpPr fitToPage="1"/>
  </sheetPr>
  <dimension ref="B2:J23"/>
  <sheetViews>
    <sheetView zoomScale="63" zoomScaleNormal="63" workbookViewId="0">
      <selection activeCell="C2" sqref="C2"/>
    </sheetView>
  </sheetViews>
  <sheetFormatPr defaultRowHeight="15" x14ac:dyDescent="0.25"/>
  <cols>
    <col min="2" max="2" width="58.5703125" bestFit="1" customWidth="1"/>
    <col min="3" max="3" width="39.5703125" customWidth="1"/>
    <col min="4" max="5" width="25.5703125" customWidth="1"/>
    <col min="6" max="6" width="26.5703125" bestFit="1" customWidth="1"/>
    <col min="7" max="8" width="20.5703125" customWidth="1"/>
  </cols>
  <sheetData>
    <row r="2" spans="2:10" ht="21" x14ac:dyDescent="0.35">
      <c r="B2" s="31" t="s">
        <v>67</v>
      </c>
      <c r="C2" s="34"/>
      <c r="D2" s="34"/>
    </row>
    <row r="3" spans="2:10" ht="21" x14ac:dyDescent="0.35">
      <c r="B3" s="31" t="s">
        <v>14</v>
      </c>
      <c r="C3" s="32"/>
      <c r="D3" s="32"/>
      <c r="E3" s="32"/>
      <c r="F3" s="32"/>
      <c r="G3" s="32"/>
      <c r="H3" s="32"/>
    </row>
    <row r="4" spans="2:10" ht="40.5" x14ac:dyDescent="0.25">
      <c r="B4" s="33" t="s">
        <v>0</v>
      </c>
      <c r="C4" s="33" t="s">
        <v>1</v>
      </c>
      <c r="D4" s="33" t="s">
        <v>168</v>
      </c>
      <c r="E4" s="33" t="s">
        <v>169</v>
      </c>
      <c r="F4" s="33" t="s">
        <v>170</v>
      </c>
      <c r="G4" s="33" t="s">
        <v>171</v>
      </c>
      <c r="H4" s="33" t="s">
        <v>172</v>
      </c>
    </row>
    <row r="5" spans="2:10" ht="21" x14ac:dyDescent="0.35">
      <c r="B5" s="32"/>
      <c r="C5" s="32"/>
      <c r="D5" s="32"/>
      <c r="E5" s="32"/>
      <c r="F5" s="32"/>
      <c r="G5" s="32"/>
      <c r="H5" s="32"/>
    </row>
    <row r="6" spans="2:10" ht="47.25" x14ac:dyDescent="0.25">
      <c r="B6" s="117" t="s">
        <v>68</v>
      </c>
      <c r="C6" s="14" t="s">
        <v>69</v>
      </c>
      <c r="D6" s="15" t="s">
        <v>70</v>
      </c>
      <c r="E6" s="14" t="s">
        <v>71</v>
      </c>
      <c r="F6" s="14" t="s">
        <v>72</v>
      </c>
      <c r="G6" s="16">
        <v>60000</v>
      </c>
      <c r="H6" s="17">
        <v>30000</v>
      </c>
      <c r="I6" s="18"/>
      <c r="J6" s="1"/>
    </row>
    <row r="7" spans="2:10" ht="31.5" x14ac:dyDescent="0.25">
      <c r="B7" s="117" t="s">
        <v>73</v>
      </c>
      <c r="C7" s="14" t="s">
        <v>74</v>
      </c>
      <c r="D7" s="15" t="s">
        <v>75</v>
      </c>
      <c r="E7" s="14" t="s">
        <v>76</v>
      </c>
      <c r="F7" s="14" t="s">
        <v>77</v>
      </c>
      <c r="G7" s="16">
        <v>50000</v>
      </c>
      <c r="H7" s="17">
        <v>25000</v>
      </c>
      <c r="I7" s="19"/>
    </row>
    <row r="8" spans="2:10" ht="63" x14ac:dyDescent="0.25">
      <c r="B8" s="118" t="s">
        <v>78</v>
      </c>
      <c r="C8" s="9" t="s">
        <v>49</v>
      </c>
      <c r="D8" s="20" t="s">
        <v>61</v>
      </c>
      <c r="E8" s="9" t="s">
        <v>79</v>
      </c>
      <c r="F8" s="9" t="s">
        <v>80</v>
      </c>
      <c r="G8" s="21">
        <v>75000</v>
      </c>
      <c r="H8" s="22">
        <v>27500</v>
      </c>
      <c r="I8" s="19"/>
    </row>
    <row r="9" spans="2:10" ht="47.25" x14ac:dyDescent="0.25">
      <c r="B9" s="119" t="s">
        <v>81</v>
      </c>
      <c r="C9" s="9" t="s">
        <v>82</v>
      </c>
      <c r="D9" s="20" t="s">
        <v>83</v>
      </c>
      <c r="E9" s="9" t="s">
        <v>84</v>
      </c>
      <c r="F9" s="9" t="s">
        <v>85</v>
      </c>
      <c r="G9" s="21">
        <v>70000</v>
      </c>
      <c r="H9" s="24">
        <v>35000</v>
      </c>
      <c r="I9" s="19"/>
    </row>
    <row r="10" spans="2:10" ht="31.5" x14ac:dyDescent="0.25">
      <c r="B10" s="119" t="s">
        <v>86</v>
      </c>
      <c r="C10" s="9" t="s">
        <v>87</v>
      </c>
      <c r="D10" s="20" t="s">
        <v>88</v>
      </c>
      <c r="E10" s="9" t="s">
        <v>89</v>
      </c>
      <c r="F10" s="9" t="s">
        <v>90</v>
      </c>
      <c r="G10" s="21">
        <v>58400</v>
      </c>
      <c r="H10" s="24">
        <v>29200</v>
      </c>
      <c r="I10" s="19"/>
    </row>
    <row r="11" spans="2:10" ht="47.25" x14ac:dyDescent="0.25">
      <c r="B11" s="119" t="s">
        <v>91</v>
      </c>
      <c r="C11" s="23" t="s">
        <v>92</v>
      </c>
      <c r="D11" s="23" t="s">
        <v>93</v>
      </c>
      <c r="E11" s="23" t="s">
        <v>94</v>
      </c>
      <c r="F11" s="23" t="s">
        <v>95</v>
      </c>
      <c r="G11" s="25">
        <v>20000</v>
      </c>
      <c r="H11" s="26">
        <v>2500</v>
      </c>
      <c r="I11" s="19"/>
    </row>
    <row r="12" spans="2:10" ht="31.5" x14ac:dyDescent="0.25">
      <c r="B12" s="120" t="s">
        <v>96</v>
      </c>
      <c r="C12" s="27" t="s">
        <v>97</v>
      </c>
      <c r="D12" s="28" t="s">
        <v>98</v>
      </c>
      <c r="E12" s="27" t="s">
        <v>99</v>
      </c>
      <c r="F12" s="27" t="s">
        <v>100</v>
      </c>
      <c r="G12" s="29">
        <v>73000</v>
      </c>
      <c r="H12" s="30">
        <f>G12/2</f>
        <v>36500</v>
      </c>
      <c r="I12" s="19"/>
    </row>
    <row r="13" spans="2:10" ht="47.25" x14ac:dyDescent="0.25">
      <c r="B13" s="118" t="s">
        <v>101</v>
      </c>
      <c r="C13" s="9" t="s">
        <v>102</v>
      </c>
      <c r="D13" s="20" t="s">
        <v>103</v>
      </c>
      <c r="E13" s="9" t="s">
        <v>104</v>
      </c>
      <c r="F13" s="9" t="s">
        <v>105</v>
      </c>
      <c r="G13" s="21">
        <v>10000</v>
      </c>
      <c r="H13" s="24">
        <f>G13/2</f>
        <v>5000</v>
      </c>
      <c r="I13" s="19"/>
    </row>
    <row r="14" spans="2:10" ht="47.25" x14ac:dyDescent="0.25">
      <c r="B14" s="118" t="s">
        <v>20</v>
      </c>
      <c r="C14" s="9" t="s">
        <v>42</v>
      </c>
      <c r="D14" s="20" t="s">
        <v>54</v>
      </c>
      <c r="E14" s="9" t="s">
        <v>32</v>
      </c>
      <c r="F14" s="9" t="s">
        <v>106</v>
      </c>
      <c r="G14" s="21">
        <v>50000</v>
      </c>
      <c r="H14" s="24">
        <v>25000</v>
      </c>
      <c r="I14" s="19"/>
    </row>
    <row r="15" spans="2:10" ht="35.1" customHeight="1" x14ac:dyDescent="0.25">
      <c r="B15" s="121" t="s">
        <v>22</v>
      </c>
      <c r="C15" s="112" t="s">
        <v>47</v>
      </c>
      <c r="D15" s="113" t="s">
        <v>59</v>
      </c>
      <c r="E15" s="112" t="s">
        <v>35</v>
      </c>
      <c r="F15" s="112" t="s">
        <v>36</v>
      </c>
      <c r="G15" s="114">
        <v>85000</v>
      </c>
      <c r="H15" s="115">
        <v>42500</v>
      </c>
      <c r="I15" s="19"/>
    </row>
    <row r="16" spans="2:10" ht="35.1" customHeight="1" x14ac:dyDescent="0.25">
      <c r="B16" s="121" t="s">
        <v>23</v>
      </c>
      <c r="C16" s="112" t="s">
        <v>48</v>
      </c>
      <c r="D16" s="113" t="s">
        <v>60</v>
      </c>
      <c r="E16" s="112" t="s">
        <v>36</v>
      </c>
      <c r="F16" s="112" t="s">
        <v>36</v>
      </c>
      <c r="G16" s="114">
        <v>60000</v>
      </c>
      <c r="H16" s="115">
        <v>30000</v>
      </c>
      <c r="I16" s="19"/>
    </row>
    <row r="17" spans="2:9" ht="35.1" customHeight="1" x14ac:dyDescent="0.25">
      <c r="B17" s="121" t="s">
        <v>25</v>
      </c>
      <c r="C17" s="112" t="s">
        <v>50</v>
      </c>
      <c r="D17" s="113" t="s">
        <v>62</v>
      </c>
      <c r="E17" s="112" t="s">
        <v>38</v>
      </c>
      <c r="F17" s="112" t="s">
        <v>173</v>
      </c>
      <c r="G17" s="114">
        <v>120000</v>
      </c>
      <c r="H17" s="115">
        <v>60000</v>
      </c>
      <c r="I17" s="19"/>
    </row>
    <row r="18" spans="2:9" ht="45" customHeight="1" x14ac:dyDescent="0.25">
      <c r="B18" s="122" t="s">
        <v>27</v>
      </c>
      <c r="C18" s="112" t="s">
        <v>52</v>
      </c>
      <c r="D18" s="113" t="s">
        <v>64</v>
      </c>
      <c r="E18" s="113" t="s">
        <v>174</v>
      </c>
      <c r="F18" s="112" t="s">
        <v>40</v>
      </c>
      <c r="G18" s="114">
        <v>120000</v>
      </c>
      <c r="H18" s="115">
        <v>60000</v>
      </c>
    </row>
    <row r="19" spans="2:9" ht="31.5" x14ac:dyDescent="0.25">
      <c r="B19" s="5" t="s">
        <v>180</v>
      </c>
      <c r="C19" s="19"/>
      <c r="D19" s="19"/>
      <c r="E19" s="19"/>
      <c r="F19" s="19"/>
      <c r="G19" s="134" t="s">
        <v>175</v>
      </c>
      <c r="H19" s="123">
        <f>SUM(H6:H18)</f>
        <v>408200</v>
      </c>
    </row>
    <row r="20" spans="2:9" ht="15.75" x14ac:dyDescent="0.25">
      <c r="B20" s="133" t="s">
        <v>186</v>
      </c>
      <c r="C20" s="19"/>
      <c r="D20" s="19"/>
      <c r="E20" s="19"/>
      <c r="F20" s="19"/>
      <c r="G20" s="19"/>
      <c r="H20" s="19"/>
    </row>
    <row r="21" spans="2:9" ht="15.75" x14ac:dyDescent="0.25">
      <c r="B21" s="19"/>
      <c r="C21" s="19"/>
      <c r="D21" s="19"/>
      <c r="E21" s="19"/>
      <c r="F21" s="19"/>
      <c r="G21" s="19"/>
      <c r="H21" s="19"/>
    </row>
    <row r="22" spans="2:9" ht="15.75" x14ac:dyDescent="0.25">
      <c r="B22" s="19"/>
      <c r="C22" s="19"/>
      <c r="D22" s="19"/>
      <c r="E22" s="19"/>
      <c r="F22" s="19"/>
      <c r="G22" s="19"/>
      <c r="H22" s="19"/>
    </row>
    <row r="23" spans="2:9" ht="15.75" x14ac:dyDescent="0.25">
      <c r="B23" s="19"/>
      <c r="C23" s="19"/>
      <c r="D23" s="19"/>
      <c r="E23" s="19"/>
      <c r="F23" s="19"/>
      <c r="G23" s="19"/>
      <c r="H23" s="19"/>
    </row>
  </sheetData>
  <hyperlinks>
    <hyperlink ref="D6" r:id="rId1" xr:uid="{0B677918-EF3C-49E7-858B-5678DAD0F5B4}"/>
    <hyperlink ref="D7" r:id="rId2" xr:uid="{20662F3E-8645-4ADF-B5A1-2D225755F63D}"/>
    <hyperlink ref="D8" r:id="rId3" xr:uid="{C9CC0E56-EBDC-4E99-A2BF-1693B917DF74}"/>
    <hyperlink ref="D9" r:id="rId4" xr:uid="{C2D9F945-856D-4AB3-B801-4AB2AC026894}"/>
    <hyperlink ref="D10" r:id="rId5" xr:uid="{ABCD97F2-7CA9-4701-9D8A-E80CE5E50A11}"/>
    <hyperlink ref="D12" r:id="rId6" xr:uid="{0235C6FA-1238-4CDD-8F6F-3D15DAA42A43}"/>
    <hyperlink ref="D13" r:id="rId7" xr:uid="{A6D6F299-5DDE-4E14-87B4-099FBC9D7751}"/>
    <hyperlink ref="D14" r:id="rId8" display="wpfisher@sbcglobal.net" xr:uid="{EECCF016-47C6-4B21-AC9A-FA834A547924}"/>
    <hyperlink ref="D15" r:id="rId9" xr:uid="{86F2BD0A-E619-4A72-AB0E-26727451810E}"/>
    <hyperlink ref="D16" r:id="rId10" xr:uid="{CD3C6D28-C655-4D1C-ADD8-62DF140EDE2E}"/>
    <hyperlink ref="D17" r:id="rId11" xr:uid="{52E9DC7D-6097-4E83-A515-AF71DE338F58}"/>
    <hyperlink ref="D18" r:id="rId12" xr:uid="{BA91BD0F-D271-49AD-BC5A-736E45D114A4}"/>
  </hyperlinks>
  <pageMargins left="0.7" right="0.7" top="0.75" bottom="0.75" header="0.3" footer="0.3"/>
  <pageSetup scale="51" orientation="landscape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Subrecipients</vt:lpstr>
      <vt:lpstr>Beneficiaries</vt:lpstr>
      <vt:lpstr>Awards Declined </vt:lpstr>
      <vt:lpstr>Subrecipients!Print_Area</vt:lpstr>
      <vt:lpstr>Subrecipients!Print_Titles</vt:lpstr>
    </vt:vector>
  </TitlesOfParts>
  <Company>UHY Advisors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Goss, Sarah</dc:creator>
  <cp:lastModifiedBy>Jodi McGrane</cp:lastModifiedBy>
  <cp:lastPrinted>2023-07-06T20:27:40Z</cp:lastPrinted>
  <dcterms:created xsi:type="dcterms:W3CDTF">2023-01-04T05:53:48Z</dcterms:created>
  <dcterms:modified xsi:type="dcterms:W3CDTF">2024-01-03T17:41:09Z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tabName">
    <vt:lpwstr>First Round Funding</vt:lpwstr>
  </property>
  <property fmtid="{D5CDD505-2E9C-101B-9397-08002B2CF9AE}" pid="4" name="tabIndex">
    <vt:lpwstr>40001</vt:lpwstr>
  </property>
  <property fmtid="{D5CDD505-2E9C-101B-9397-08002B2CF9AE}" pid="5" name="workpaperIndex">
    <vt:lpwstr>40001.1</vt:lpwstr>
  </property>
</Properties>
</file>